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108" activeTab="119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  <sheet name="17.02.23" sheetId="56" r:id="rId56"/>
    <sheet name="20.02.23" sheetId="57" r:id="rId57"/>
    <sheet name="21.02.23" sheetId="58" r:id="rId58"/>
    <sheet name="22.02.23" sheetId="59" r:id="rId59"/>
    <sheet name="23.02.23" sheetId="60" r:id="rId60"/>
    <sheet name="24.02.23" sheetId="61" r:id="rId61"/>
    <sheet name="27.02.23" sheetId="62" r:id="rId62"/>
    <sheet name="28.02.23" sheetId="63" r:id="rId63"/>
    <sheet name="01.03.23" sheetId="64" r:id="rId64"/>
    <sheet name="02.03.23" sheetId="65" r:id="rId65"/>
    <sheet name="03.03.23" sheetId="66" r:id="rId66"/>
    <sheet name="Sheet3" sheetId="67" r:id="rId67"/>
    <sheet name="07.03.23" sheetId="68" r:id="rId68"/>
    <sheet name="06.03.23" sheetId="69" r:id="rId69"/>
    <sheet name="09.03.23" sheetId="70" r:id="rId70"/>
    <sheet name="10.03.23" sheetId="71" r:id="rId71"/>
    <sheet name="13.03.23" sheetId="72" r:id="rId72"/>
    <sheet name="14.03.23" sheetId="73" r:id="rId73"/>
    <sheet name="15.03.23" sheetId="74" r:id="rId74"/>
    <sheet name="16.03.23" sheetId="75" r:id="rId75"/>
    <sheet name="17.03.23" sheetId="76" r:id="rId76"/>
    <sheet name="20.03.23" sheetId="77" r:id="rId77"/>
    <sheet name="21.03.23" sheetId="78" r:id="rId78"/>
    <sheet name="23.03.23" sheetId="79" r:id="rId79"/>
    <sheet name="24.03.23" sheetId="80" r:id="rId80"/>
    <sheet name="22.03.23" sheetId="81" r:id="rId81"/>
    <sheet name="28.03.23" sheetId="82" r:id="rId82"/>
    <sheet name="29.03.23" sheetId="83" r:id="rId83"/>
    <sheet name="30.03.23" sheetId="84" r:id="rId84"/>
    <sheet name="03.04.23" sheetId="85" r:id="rId85"/>
    <sheet name="04.04.23" sheetId="86" r:id="rId86"/>
    <sheet name="05.04.23" sheetId="87" r:id="rId87"/>
    <sheet name="06.04.23" sheetId="88" r:id="rId88"/>
    <sheet name="07.04.23" sheetId="89" r:id="rId89"/>
    <sheet name="25.04.23" sheetId="90" r:id="rId90"/>
    <sheet name="28.04.23" sheetId="91" r:id="rId91"/>
    <sheet name="02.05.23" sheetId="92" r:id="rId92"/>
    <sheet name="03.05.23" sheetId="93" r:id="rId93"/>
    <sheet name="04.05.23" sheetId="94" r:id="rId94"/>
    <sheet name="05.05.23" sheetId="95" r:id="rId95"/>
    <sheet name="08.05.23" sheetId="96" r:id="rId96"/>
    <sheet name="10.05.23" sheetId="97" r:id="rId97"/>
    <sheet name="12.05.23" sheetId="98" r:id="rId98"/>
    <sheet name="16.05.23" sheetId="99" r:id="rId99"/>
    <sheet name="17.05.23" sheetId="100" r:id="rId100"/>
    <sheet name="18.05.23" sheetId="101" r:id="rId101"/>
    <sheet name="19.05.23" sheetId="102" r:id="rId102"/>
    <sheet name="22.05.23" sheetId="103" r:id="rId103"/>
    <sheet name="23.05.23" sheetId="104" r:id="rId104"/>
    <sheet name="24.05.23" sheetId="105" r:id="rId105"/>
    <sheet name="25.05.23" sheetId="106" r:id="rId106"/>
    <sheet name="26.05.23" sheetId="107" r:id="rId107"/>
    <sheet name="29.05.23" sheetId="108" r:id="rId108"/>
    <sheet name="30.05.23" sheetId="109" r:id="rId109"/>
    <sheet name="31.05.23" sheetId="110" r:id="rId110"/>
    <sheet name="06.06.23" sheetId="111" r:id="rId111"/>
    <sheet name="07.06.23" sheetId="112" r:id="rId112"/>
    <sheet name="08.06.23" sheetId="113" r:id="rId113"/>
    <sheet name="09.06.23" sheetId="114" r:id="rId114"/>
    <sheet name="12.06.23" sheetId="115" r:id="rId115"/>
    <sheet name="13.06.23" sheetId="116" r:id="rId116"/>
    <sheet name="14.06.23" sheetId="117" r:id="rId117"/>
    <sheet name="15.06.23" sheetId="118" r:id="rId118"/>
    <sheet name="16.06.23" sheetId="119" r:id="rId119"/>
    <sheet name="19.06.23" sheetId="120" r:id="rId120"/>
    <sheet name="Sheet8" sheetId="121" r:id="rId121"/>
    <sheet name="Sheet9" sheetId="122" r:id="rId122"/>
    <sheet name="Sheet10" sheetId="123" r:id="rId123"/>
    <sheet name="Sheet11" sheetId="124" r:id="rId124"/>
    <sheet name="Sheet12" sheetId="125" r:id="rId125"/>
    <sheet name="Sheet13" sheetId="126" r:id="rId126"/>
    <sheet name="Sheet14" sheetId="127" r:id="rId127"/>
  </sheets>
  <definedNames/>
  <calcPr fullCalcOnLoad="1"/>
</workbook>
</file>

<file path=xl/sharedStrings.xml><?xml version="1.0" encoding="utf-8"?>
<sst xmlns="http://schemas.openxmlformats.org/spreadsheetml/2006/main" count="10644" uniqueCount="1478">
  <si>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</si>
  <si>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</si>
  <si>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</si>
  <si>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</si>
  <si>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</si>
  <si>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</si>
  <si>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</si>
  <si>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</si>
  <si>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</si>
  <si>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</si>
  <si>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</si>
  <si>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</si>
  <si>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</si>
  <si>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</si>
  <si>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</si>
  <si>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</si>
  <si>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</si>
  <si>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</si>
  <si>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</si>
  <si>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</si>
  <si>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</si>
  <si>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</si>
  <si>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</si>
  <si>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</si>
  <si>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</si>
  <si>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</si>
  <si>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</si>
  <si>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</si>
  <si>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</si>
  <si>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</si>
  <si>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</si>
  <si>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</si>
  <si>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</si>
  <si>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</si>
  <si>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</si>
  <si>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</si>
  <si>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</si>
  <si>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</si>
  <si>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</si>
  <si>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</si>
  <si>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</si>
  <si>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</si>
  <si>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</si>
  <si>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</si>
  <si>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</si>
  <si>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</si>
  <si>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</si>
  <si>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</si>
  <si>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</si>
  <si>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</si>
  <si>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</si>
  <si>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</si>
  <si>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</si>
  <si>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</si>
  <si>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</si>
  <si>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</si>
  <si>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</si>
  <si>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</si>
  <si>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</si>
  <si>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</si>
  <si>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</si>
  <si>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</si>
  <si>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</si>
  <si>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</si>
  <si>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</si>
  <si>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</si>
  <si>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</si>
  <si>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</si>
  <si>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</si>
  <si>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</si>
  <si>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</si>
  <si>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</si>
  <si>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</si>
  <si>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</si>
  <si>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</si>
  <si>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</si>
  <si>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</si>
  <si>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</si>
  <si>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</si>
  <si>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</si>
  <si>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</si>
  <si>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</si>
  <si>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</si>
  <si>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</si>
  <si>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</si>
  <si>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</si>
  <si>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</si>
  <si>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</si>
  <si>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</si>
  <si>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</si>
  <si>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</si>
  <si>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</si>
  <si>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</si>
  <si>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</si>
  <si>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</si>
  <si>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</si>
  <si>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</si>
  <si>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</si>
  <si>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</si>
  <si>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</si>
  <si>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</si>
  <si>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</si>
  <si>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</si>
  <si>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</si>
  <si>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</si>
  <si>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</si>
  <si>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</si>
  <si>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</si>
  <si>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</si>
  <si>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</si>
  <si>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</si>
  <si>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</si>
  <si>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</si>
  <si>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</si>
  <si>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</si>
  <si>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</si>
  <si>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</si>
  <si>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</si>
  <si>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</si>
  <si>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</si>
  <si>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</si>
  <si>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</si>
  <si>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</si>
  <si>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</si>
  <si>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</si>
  <si>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</si>
  <si>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</si>
  <si>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</si>
  <si>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</si>
  <si>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</si>
  <si>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</si>
  <si>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</si>
  <si>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</si>
  <si>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</si>
  <si>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</si>
  <si>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</si>
  <si>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</si>
  <si>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</si>
  <si>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</si>
  <si>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</si>
  <si>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</si>
  <si>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</si>
  <si>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</si>
  <si>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</si>
  <si>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</si>
  <si>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</si>
  <si>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</si>
  <si>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</si>
  <si>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</si>
  <si>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</si>
  <si>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</si>
  <si>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</si>
  <si>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</si>
  <si>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</si>
  <si>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</si>
  <si>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</si>
  <si>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</si>
  <si>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</si>
  <si>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</si>
  <si>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</si>
  <si>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</si>
  <si>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</si>
  <si>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</si>
  <si>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</si>
  <si>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</si>
  <si>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</si>
  <si>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</si>
  <si>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</si>
  <si>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</si>
  <si>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</si>
  <si>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</si>
  <si>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</si>
  <si>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</si>
  <si>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</si>
  <si>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</si>
  <si>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</si>
  <si>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</si>
  <si>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</si>
  <si>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</si>
  <si>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</si>
  <si>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</si>
  <si>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</si>
  <si>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</si>
  <si>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</si>
  <si>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</si>
  <si>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</si>
  <si>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</si>
  <si>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</si>
  <si>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</si>
  <si>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</si>
  <si>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</si>
  <si>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</si>
  <si>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</si>
  <si>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</si>
  <si>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</si>
  <si>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</si>
  <si>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</si>
  <si>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</si>
  <si>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</si>
  <si>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</si>
  <si>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</si>
  <si>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</si>
  <si>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</si>
  <si>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</si>
  <si>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</si>
  <si>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</si>
  <si>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</si>
  <si>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</si>
  <si>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</si>
  <si>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</si>
  <si>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</si>
  <si>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</si>
  <si>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</si>
  <si>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</si>
  <si>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</si>
  <si>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</si>
  <si>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</si>
  <si>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</si>
  <si>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</si>
  <si>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</si>
  <si>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</si>
  <si>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</si>
  <si>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</si>
  <si>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</si>
  <si>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</si>
  <si>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</si>
  <si>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</si>
  <si>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</si>
  <si>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</si>
  <si>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</si>
  <si>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</si>
  <si>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</si>
  <si>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</si>
  <si>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</si>
  <si>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</si>
  <si>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</si>
  <si>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</si>
  <si>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</si>
  <si>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</si>
  <si>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</si>
  <si>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</si>
  <si>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</si>
  <si>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</si>
  <si>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</si>
  <si>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</si>
  <si>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</si>
  <si>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</si>
  <si>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</si>
  <si>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</si>
  <si>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</si>
  <si>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</si>
  <si>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</si>
  <si>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</si>
  <si>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</si>
  <si>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</si>
  <si>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</si>
  <si>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</si>
  <si>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</si>
  <si>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</si>
  <si>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</si>
  <si>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</si>
  <si>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</si>
  <si>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</si>
  <si>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</si>
  <si>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</si>
  <si>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</si>
  <si>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</si>
  <si>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</si>
  <si>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</si>
  <si>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</si>
  <si>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</si>
  <si>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</si>
  <si>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</si>
  <si>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</si>
  <si>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</si>
  <si>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</si>
  <si>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</si>
  <si>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</si>
  <si>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</si>
  <si>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</si>
  <si>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</si>
  <si>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</si>
  <si>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</si>
  <si>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</si>
  <si>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</si>
  <si>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</si>
  <si>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</si>
  <si>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</si>
  <si>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</si>
  <si>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</si>
  <si>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</si>
  <si>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</si>
  <si>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</si>
  <si>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</si>
  <si>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</si>
  <si>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</si>
  <si>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</si>
  <si>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</si>
  <si>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</si>
  <si>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</si>
  <si>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</si>
  <si>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</si>
  <si>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</si>
  <si>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</si>
  <si>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</si>
  <si>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</si>
  <si>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</si>
  <si>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</si>
  <si>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</si>
  <si>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</si>
  <si>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</si>
  <si>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</si>
  <si>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</si>
  <si>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</si>
  <si>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</si>
  <si>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</si>
  <si>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</si>
  <si>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</si>
  <si>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</si>
  <si>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</si>
  <si>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</si>
  <si>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</si>
  <si>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</si>
  <si>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</si>
  <si>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</si>
  <si>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</si>
  <si>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</si>
  <si>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</si>
  <si>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</si>
  <si>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</si>
  <si>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</si>
  <si>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</si>
  <si>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</si>
  <si>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</si>
  <si>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</si>
  <si>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</si>
  <si>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</si>
  <si>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</si>
  <si>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</si>
  <si>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</si>
  <si>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</si>
  <si>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</si>
  <si>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</si>
  <si>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</si>
  <si>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</si>
  <si>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</si>
  <si>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</si>
  <si>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</si>
  <si>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</si>
  <si>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</si>
  <si>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</si>
  <si>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</si>
  <si>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</si>
  <si>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</si>
  <si>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</si>
  <si>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</si>
  <si>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</si>
  <si>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</si>
  <si>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</si>
  <si>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</si>
  <si>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</si>
  <si>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</si>
  <si>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</si>
  <si>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</si>
  <si>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</si>
  <si>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</si>
  <si>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</si>
  <si>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</si>
  <si>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</si>
  <si>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</si>
  <si>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</si>
  <si>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</si>
  <si>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</si>
  <si>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</si>
  <si>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</si>
  <si>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</si>
  <si>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</si>
  <si>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</si>
  <si>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</si>
  <si>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</si>
  <si>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</si>
  <si>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</si>
  <si>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</si>
  <si>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</si>
  <si>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</si>
  <si>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</si>
  <si>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</si>
  <si>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</si>
  <si>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</si>
  <si>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</si>
  <si>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</si>
  <si>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</si>
  <si>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</si>
  <si>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</si>
  <si>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</si>
  <si>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</si>
  <si>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</si>
  <si>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</si>
  <si>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</si>
  <si>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</si>
  <si>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</si>
  <si>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</si>
  <si>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</si>
  <si>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</si>
  <si>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</si>
  <si>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</si>
  <si>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</si>
  <si>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</si>
  <si>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</si>
  <si>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</si>
  <si>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</si>
  <si>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</si>
  <si>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</si>
  <si>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</si>
  <si>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</si>
  <si>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</si>
  <si>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</si>
  <si>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</si>
  <si>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</si>
  <si>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</si>
  <si>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</si>
  <si>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</si>
  <si>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</si>
  <si>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</si>
  <si>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</si>
  <si>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</si>
  <si>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</si>
  <si>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</si>
  <si>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</si>
  <si>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</si>
  <si>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</si>
  <si>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</si>
  <si>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</si>
  <si>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</si>
  <si>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</si>
  <si>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</si>
  <si>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</si>
  <si>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</si>
  <si>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</si>
  <si>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</si>
  <si>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</si>
  <si>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</si>
  <si>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</si>
  <si>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</si>
  <si>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</si>
  <si>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</si>
  <si>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</si>
  <si>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</si>
  <si>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</si>
  <si>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</si>
  <si>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</si>
  <si>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</si>
  <si>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</si>
  <si>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</si>
  <si>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</si>
  <si>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</si>
  <si>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</si>
  <si>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</si>
  <si>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</si>
  <si>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</si>
  <si>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</si>
  <si>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</si>
  <si>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</si>
  <si>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</si>
  <si>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</si>
  <si>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</si>
  <si>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</si>
  <si>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</si>
  <si>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</si>
  <si>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</si>
  <si>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</si>
  <si>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</si>
  <si>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</si>
  <si>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</si>
  <si>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</si>
  <si>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</si>
  <si>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</si>
  <si>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</si>
  <si>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</si>
  <si>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</si>
  <si>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</si>
  <si>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</si>
  <si>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</si>
  <si>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</si>
  <si>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</si>
  <si>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</si>
  <si>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</si>
  <si>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</si>
  <si>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</si>
  <si>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</si>
  <si>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</si>
  <si>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</si>
  <si>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</si>
  <si>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</si>
  <si>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</si>
  <si>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</si>
  <si>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</si>
  <si>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</si>
  <si>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</si>
  <si>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</si>
  <si>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</si>
  <si>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</si>
  <si>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</si>
  <si>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</si>
  <si>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</si>
  <si>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</si>
  <si>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</si>
  <si>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</si>
  <si>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</si>
  <si>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</si>
  <si>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</si>
  <si>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</si>
  <si>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</si>
  <si>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</si>
  <si>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</si>
  <si>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</si>
  <si>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</si>
  <si>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</si>
  <si>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</si>
  <si>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</si>
  <si>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</si>
  <si>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</si>
  <si>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</si>
  <si>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</si>
  <si>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</si>
  <si>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</si>
  <si>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</si>
  <si>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</si>
  <si>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</si>
  <si>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</si>
  <si>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</si>
  <si>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</si>
  <si>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</si>
  <si>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</si>
  <si>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</si>
  <si>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</si>
  <si>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</si>
  <si>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</si>
  <si>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</si>
  <si>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</si>
  <si>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</si>
  <si>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</si>
  <si>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</si>
  <si>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</si>
  <si>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</si>
  <si>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</si>
  <si>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</si>
  <si>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</si>
  <si>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</si>
  <si>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</si>
  <si>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</si>
  <si>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</si>
  <si>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</si>
  <si>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</si>
  <si>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</si>
  <si>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</si>
  <si>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</si>
  <si>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</si>
  <si>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</si>
  <si>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</si>
  <si>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</si>
  <si>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</si>
  <si>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</si>
  <si>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</si>
  <si>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</si>
  <si>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</si>
  <si>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</si>
  <si>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</si>
  <si>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</si>
  <si>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</si>
  <si>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</si>
  <si>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</si>
  <si>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</si>
  <si>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</si>
  <si>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</si>
  <si>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</si>
  <si>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</si>
  <si>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</si>
  <si>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</si>
  <si>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</si>
  <si>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</si>
  <si>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</si>
  <si>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</si>
  <si>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</si>
  <si>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</si>
  <si>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</si>
  <si>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</si>
  <si>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</si>
  <si>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</si>
  <si>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</si>
  <si>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</si>
  <si>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</si>
  <si>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</si>
  <si>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</si>
  <si>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</si>
  <si>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</si>
  <si>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</si>
  <si>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</si>
  <si>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</si>
  <si>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</si>
  <si>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</si>
  <si>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</si>
  <si>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</si>
  <si>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</si>
  <si>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</si>
  <si>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</si>
  <si>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</si>
  <si>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</si>
  <si>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</si>
  <si>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</si>
  <si>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</si>
  <si>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</si>
  <si>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</si>
  <si>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</si>
  <si>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</si>
  <si>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</si>
  <si>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</si>
  <si>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</si>
  <si>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</si>
  <si>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</si>
  <si>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</si>
  <si>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</si>
  <si>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</si>
  <si>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</si>
  <si>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</si>
  <si>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</si>
  <si>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</si>
  <si>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</si>
  <si>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</si>
  <si>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</si>
  <si>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</si>
  <si>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</si>
  <si>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</si>
  <si>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</si>
  <si>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</si>
  <si>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</si>
  <si>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</si>
  <si>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</si>
  <si>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</si>
  <si>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</si>
  <si>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</si>
  <si>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</si>
  <si>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</si>
  <si>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</si>
  <si>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</si>
  <si>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</si>
  <si>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</si>
  <si>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</si>
  <si>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</si>
  <si>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</si>
  <si>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</si>
  <si>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</si>
  <si>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</si>
  <si>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</si>
  <si>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</si>
  <si>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</si>
  <si>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</si>
  <si>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</si>
  <si>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</si>
  <si>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</si>
  <si>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</si>
  <si>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</si>
  <si>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</si>
  <si>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</si>
  <si>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</si>
  <si>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</si>
  <si>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</si>
  <si>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</si>
  <si>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</si>
  <si>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</si>
  <si>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</si>
  <si>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</si>
  <si>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</si>
  <si>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</si>
  <si>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</si>
  <si>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</si>
  <si>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</si>
  <si>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</si>
  <si>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</si>
  <si>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</si>
  <si>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</si>
  <si>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</si>
  <si>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</si>
  <si>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</si>
  <si>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</si>
  <si>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</si>
  <si>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</si>
  <si>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</si>
  <si>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</si>
  <si>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</si>
  <si>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</si>
  <si>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</si>
  <si>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</si>
  <si>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</si>
  <si>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</si>
  <si>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</si>
  <si>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</si>
  <si>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</si>
  <si>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</si>
  <si>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</si>
  <si>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</si>
  <si>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</si>
  <si>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</si>
  <si>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</si>
  <si>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</si>
  <si>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</si>
  <si>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</si>
  <si>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</si>
  <si>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</si>
  <si>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</si>
  <si>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</si>
  <si>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</si>
  <si>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</si>
  <si>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</si>
  <si>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</si>
  <si>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</si>
  <si>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</si>
  <si>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</si>
  <si>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</si>
  <si>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</si>
  <si>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</si>
  <si>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</si>
  <si>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</si>
  <si>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</si>
  <si>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</si>
  <si>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</si>
  <si>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</si>
  <si>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</si>
  <si>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</si>
  <si>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</si>
  <si>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</si>
  <si>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</si>
  <si>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</si>
  <si>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</si>
  <si>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</si>
  <si>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</si>
  <si>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</si>
  <si>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</si>
  <si>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</si>
  <si>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</si>
  <si>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</si>
  <si>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</si>
  <si>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</si>
  <si>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</si>
  <si>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</si>
  <si>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</si>
  <si>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</si>
  <si>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</si>
  <si>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</si>
  <si>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</si>
  <si>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</si>
  <si>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</si>
  <si>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</si>
  <si>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</si>
  <si>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</si>
  <si>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</si>
  <si>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</si>
  <si>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</si>
  <si>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</si>
  <si>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</si>
  <si>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</si>
  <si>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</si>
  <si>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</si>
  <si>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</si>
  <si>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</si>
  <si>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</si>
  <si>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</si>
  <si>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</si>
  <si>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</si>
  <si>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</si>
  <si>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</si>
  <si>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</si>
  <si>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</si>
  <si>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</si>
  <si>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</si>
  <si>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</si>
  <si>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</si>
  <si>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</si>
  <si>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</si>
  <si>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</si>
  <si>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</si>
  <si>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</si>
  <si>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</si>
  <si>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</si>
  <si>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</si>
  <si>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</si>
  <si>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</si>
  <si>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</si>
  <si>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</si>
  <si>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</si>
  <si>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</si>
  <si>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</si>
  <si>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</si>
  <si>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</si>
  <si>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</si>
  <si>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</si>
  <si>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</si>
  <si>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</si>
  <si>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</si>
  <si>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</si>
  <si>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</si>
  <si>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</si>
  <si>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</si>
  <si>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</si>
  <si>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</si>
  <si>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</si>
  <si>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</si>
  <si>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</si>
  <si>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</si>
  <si>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</si>
  <si>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</si>
  <si>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</si>
  <si>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</si>
  <si>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</si>
  <si>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</si>
  <si>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</si>
  <si>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</si>
  <si>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</si>
  <si>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</si>
  <si>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</si>
  <si>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</si>
  <si>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</si>
  <si>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</si>
  <si>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</si>
  <si>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</si>
  <si>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</si>
  <si>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</si>
  <si>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</si>
  <si>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</si>
  <si>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</si>
  <si>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</si>
  <si>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</si>
  <si>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</si>
  <si>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</si>
  <si>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</si>
  <si>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</si>
  <si>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</si>
  <si>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</si>
  <si>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</si>
  <si>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</si>
  <si>
    <t>cval serv RSVTI ascensor</t>
  </si>
  <si>
    <t>Srac Servicii Grup</t>
  </si>
  <si>
    <t>cval formare auditor intern Cristian Muscalescu</t>
  </si>
  <si>
    <t>Centrul de Pregatire pentru personalul din Industrie</t>
  </si>
  <si>
    <t>cval Ordin de Compensare nr 55415 Romaero</t>
  </si>
  <si>
    <t>Aeroport Baia Mare</t>
  </si>
  <si>
    <t>cval servicii handling</t>
  </si>
  <si>
    <t>cval particip curs Welt Valentin</t>
  </si>
  <si>
    <t>23.02.23</t>
  </si>
  <si>
    <t>06.02.23</t>
  </si>
  <si>
    <t>cval desc card sofer Pascu,Ghenea</t>
  </si>
  <si>
    <t>Decizie esalonare plata spectru</t>
  </si>
  <si>
    <t>06.01.23</t>
  </si>
  <si>
    <t>22.02.23</t>
  </si>
  <si>
    <t>24.02.2023</t>
  </si>
  <si>
    <t>cval serv curatenie ianuarie 2023</t>
  </si>
  <si>
    <t>cval  serv handling</t>
  </si>
  <si>
    <t>cval abonam reparatii si intretinere jaluzele dec 2022</t>
  </si>
  <si>
    <t>cval serv intretinere si repar  xerox</t>
  </si>
  <si>
    <t>18.02.2023</t>
  </si>
  <si>
    <t>C S olution</t>
  </si>
  <si>
    <t>cval serv PlatiOnline 12.02-18.02.2023</t>
  </si>
  <si>
    <t xml:space="preserve">cval echipam protectie iarna </t>
  </si>
  <si>
    <t>27.02.2023</t>
  </si>
  <si>
    <t>cval bilet avion Berlinschi,Baciu Gelu</t>
  </si>
  <si>
    <t>28.02.2023</t>
  </si>
  <si>
    <t>Pragma Computers</t>
  </si>
  <si>
    <t>cval aliment motorina ian 2023</t>
  </si>
  <si>
    <t xml:space="preserve">cval spalare automata ianuarie 2023  </t>
  </si>
  <si>
    <t>cval prest serv ian 2023</t>
  </si>
  <si>
    <t>Societatea de Transport Bucuresti STB</t>
  </si>
  <si>
    <t>cval serv ITP  microbuz</t>
  </si>
  <si>
    <t>cval serv intretinere xerox</t>
  </si>
  <si>
    <t>01.03.23</t>
  </si>
  <si>
    <t>01.02.23</t>
  </si>
  <si>
    <t>Else Digital Solutions</t>
  </si>
  <si>
    <t>cval asist tehnica EPA-M ian 2023</t>
  </si>
  <si>
    <t>02.02.23</t>
  </si>
  <si>
    <t>cval serv administr IT  ian 2023</t>
  </si>
  <si>
    <t>cval bilet avion Lazar,Florea</t>
  </si>
  <si>
    <t>cval bilete avion Bratu Cristina</t>
  </si>
  <si>
    <t>07.02.23</t>
  </si>
  <si>
    <t>cval taxa preluare sediu</t>
  </si>
  <si>
    <t>cval servicii mentenanta UAS</t>
  </si>
  <si>
    <t>cval corespondenta interna</t>
  </si>
  <si>
    <t>28.02.23</t>
  </si>
  <si>
    <t>Nedbad Culinar Expert</t>
  </si>
  <si>
    <t>cval serv catering</t>
  </si>
  <si>
    <t>03.03.23</t>
  </si>
  <si>
    <t>cval bilet avion Ionita Cristina</t>
  </si>
  <si>
    <t>cval bilete avion Vrabie G,Ghita Anca</t>
  </si>
  <si>
    <t xml:space="preserve">cval serv telecomunicatii AFTN </t>
  </si>
  <si>
    <t>cval  bilet avion Dogaru Remus</t>
  </si>
  <si>
    <t>07.03.23</t>
  </si>
  <si>
    <t>All Business Archive Services</t>
  </si>
  <si>
    <t>cval servicii legare si arhivaredosare</t>
  </si>
  <si>
    <t>cval abonam cablu TV</t>
  </si>
  <si>
    <t>cval convorbiri ian 2023</t>
  </si>
  <si>
    <t>14.01.23</t>
  </si>
  <si>
    <t>12.02.23</t>
  </si>
  <si>
    <t>cval servicii internet</t>
  </si>
  <si>
    <t>cval bilet avion Hadirca Dan,Popescu Greaca</t>
  </si>
  <si>
    <t xml:space="preserve">cval serv intretineretamplarie metalica </t>
  </si>
  <si>
    <t>02.03.23</t>
  </si>
  <si>
    <t>Artizanat Cadouri Speciale</t>
  </si>
  <si>
    <t>03.03.323</t>
  </si>
  <si>
    <t>06.03.23</t>
  </si>
  <si>
    <t>09.03.23</t>
  </si>
  <si>
    <t>cval produse protocol cf referat de necesitate</t>
  </si>
  <si>
    <t>One  Software</t>
  </si>
  <si>
    <t>cval serv mentenanta software-managementul documentelor</t>
  </si>
  <si>
    <t>cval mentenanta software Baza de date de siguranta</t>
  </si>
  <si>
    <t>cval bilete avion Rada Andreea,Gafita Daniela</t>
  </si>
  <si>
    <t>Appraisal&amp;Valuation</t>
  </si>
  <si>
    <t>cval  servicii evaluare-expert tehnic auto</t>
  </si>
  <si>
    <t>21.02.23</t>
  </si>
  <si>
    <t>Simac Impex Trading</t>
  </si>
  <si>
    <t>cval dulap metalic</t>
  </si>
  <si>
    <t>08.03.23</t>
  </si>
  <si>
    <t xml:space="preserve">cval anunt post vacant </t>
  </si>
  <si>
    <t>cval anunturi febr 2023</t>
  </si>
  <si>
    <t>27.02.23</t>
  </si>
  <si>
    <t>25.02.23</t>
  </si>
  <si>
    <t>cval serv PltiOnline</t>
  </si>
  <si>
    <t>04.03.23</t>
  </si>
  <si>
    <t>cval serv PlatiOnline 26.02-04.03.23</t>
  </si>
  <si>
    <t>10.03.23</t>
  </si>
  <si>
    <t>rata 1 asigurare Casco avion YR-SVZ,DEC 26</t>
  </si>
  <si>
    <t>rata 1 asigurare Casco avion YR-CAA,DEC 25</t>
  </si>
  <si>
    <t>07.06.23</t>
  </si>
  <si>
    <t>cval servicii intretinere tamplarie metalica</t>
  </si>
  <si>
    <t>13.03.23</t>
  </si>
  <si>
    <t>24.02.23</t>
  </si>
  <si>
    <t>cval serv de decopertare</t>
  </si>
  <si>
    <t xml:space="preserve">cval servicii alimentare aeronave 2022-2023 </t>
  </si>
  <si>
    <t>14.03.323</t>
  </si>
  <si>
    <t>Tempera Advertising</t>
  </si>
  <si>
    <t>cval carti de vizita</t>
  </si>
  <si>
    <t>15.02.23</t>
  </si>
  <si>
    <t>14.03.23</t>
  </si>
  <si>
    <t>cval serv cf contract</t>
  </si>
  <si>
    <t>Omniasig Vienna Insourance</t>
  </si>
  <si>
    <t>cval polita RCA B380-CAA</t>
  </si>
  <si>
    <t>cval Polita Casco-B08CAA</t>
  </si>
  <si>
    <t>cval Polita RCA-B787CAA</t>
  </si>
  <si>
    <t>polita accidente B08CAA</t>
  </si>
  <si>
    <t>15.03.23</t>
  </si>
  <si>
    <t xml:space="preserve">cval kit </t>
  </si>
  <si>
    <t>16.03.23</t>
  </si>
  <si>
    <t>16.02.23</t>
  </si>
  <si>
    <t>cval serv transp aerian AFIS+piese avion 2023</t>
  </si>
  <si>
    <t>cval furnizare gaze</t>
  </si>
  <si>
    <t>cval serv traduceri legalizate</t>
  </si>
  <si>
    <t>cval serv AFIS-UNIFIS 3000 08.02-07.03.23</t>
  </si>
  <si>
    <t>cval prest serv RSVTI febr 2023</t>
  </si>
  <si>
    <t>cval prest serv ascensoare febrv 2023</t>
  </si>
  <si>
    <t>Bad Dog</t>
  </si>
  <si>
    <t>cval reannoire licenta Adobe</t>
  </si>
  <si>
    <t>Fanplace IT</t>
  </si>
  <si>
    <t>cval incarcator retea</t>
  </si>
  <si>
    <t>Suomen Ilmailuopisto</t>
  </si>
  <si>
    <t>depls Finlanda Apostol D,Martin B-revalid lic</t>
  </si>
  <si>
    <t>43B</t>
  </si>
  <si>
    <t>cval bilete avion Muresan R,Spiridon D</t>
  </si>
  <si>
    <t>cval serv paza ian 2023</t>
  </si>
  <si>
    <t>cval storno F 41/01.02.23</t>
  </si>
  <si>
    <t>cval storno F 44/01.02.23</t>
  </si>
  <si>
    <t>fact se storneaza cu F 43</t>
  </si>
  <si>
    <t>bilet avion Lazar George</t>
  </si>
  <si>
    <t>17.03.23</t>
  </si>
  <si>
    <t xml:space="preserve">deplasare curs Martin B,Apostold Daniel </t>
  </si>
  <si>
    <t>Uti Construction and Facility Management</t>
  </si>
  <si>
    <t>cval abonament ian 2023</t>
  </si>
  <si>
    <t>cval bilete avion Stoica N,Enacheanu L</t>
  </si>
  <si>
    <t>cval bilete avion Stoian L,Mocanu G</t>
  </si>
  <si>
    <t>cval serv transport aerian AFIS+piese avion 2023</t>
  </si>
  <si>
    <t>20.03.23</t>
  </si>
  <si>
    <t>cval camera Web Logitech</t>
  </si>
  <si>
    <t xml:space="preserve">cval tichete de masa </t>
  </si>
  <si>
    <t>23.03.23</t>
  </si>
  <si>
    <t>Distryct Team</t>
  </si>
  <si>
    <t>cvalserv paza febr</t>
  </si>
  <si>
    <t>19.03.23</t>
  </si>
  <si>
    <t>21.03.23</t>
  </si>
  <si>
    <t>cval serv alimentare apa</t>
  </si>
  <si>
    <t>22.03.23</t>
  </si>
  <si>
    <t>cval particip curs Hadirca Dan</t>
  </si>
  <si>
    <t>cval bilet avion Dumitrescu Sergiu</t>
  </si>
  <si>
    <t>Centrul de Pregatire pentru Personalul din Industrie</t>
  </si>
  <si>
    <t>cval servicii compensare</t>
  </si>
  <si>
    <t>18.03.23</t>
  </si>
  <si>
    <t>cval piese schimb,remediere tamplarie</t>
  </si>
  <si>
    <t>cval spalare automata</t>
  </si>
  <si>
    <t>cval alimentare motorina 28.02.23</t>
  </si>
  <si>
    <t>cval bilet avion Trentea,Marin Catalin</t>
  </si>
  <si>
    <t>cval bilet avion Welt Valentin</t>
  </si>
  <si>
    <t>cval serv traducere</t>
  </si>
  <si>
    <t>cval aplic online zboruri VFR</t>
  </si>
  <si>
    <t>23.03.236</t>
  </si>
  <si>
    <t>24.03.23</t>
  </si>
  <si>
    <t>cval bilet avion Nicolescu L</t>
  </si>
  <si>
    <t>abonam Lege 5</t>
  </si>
  <si>
    <t>cval bilet avion Bunescu L</t>
  </si>
  <si>
    <t>bilete avion Hadirca,Greaca P,Florea A</t>
  </si>
  <si>
    <t>bilete avion Formunda A</t>
  </si>
  <si>
    <t>75%cf contract</t>
  </si>
  <si>
    <t>28.03.23</t>
  </si>
  <si>
    <t>cval serv aliment aeronave</t>
  </si>
  <si>
    <t>Union Motors</t>
  </si>
  <si>
    <t>cval serv reviz ITP</t>
  </si>
  <si>
    <t>cval serv revizii ITP</t>
  </si>
  <si>
    <t>cval manopera mecanica</t>
  </si>
  <si>
    <t>serv revizii tehnice</t>
  </si>
  <si>
    <t>20.03.263</t>
  </si>
  <si>
    <t>serv ITP</t>
  </si>
  <si>
    <t>cval serv inlocuit anvelope</t>
  </si>
  <si>
    <t>cval serv revizii periodice ITP si piese de schimb</t>
  </si>
  <si>
    <t>cval manopera tinichigerie</t>
  </si>
  <si>
    <t>cval serv ITP</t>
  </si>
  <si>
    <t>cval serv ITP 2 ANI</t>
  </si>
  <si>
    <t>11.02.23</t>
  </si>
  <si>
    <t>cval swer tehnice ITP</t>
  </si>
  <si>
    <t>11.03.23</t>
  </si>
  <si>
    <t>cval manopera comanda geam usa</t>
  </si>
  <si>
    <t>cval serv tehnice ITP si piese de schimb</t>
  </si>
  <si>
    <t>cval serv PlatiOnline 05-11.03.23</t>
  </si>
  <si>
    <t>29.03.23</t>
  </si>
  <si>
    <t>Protector System</t>
  </si>
  <si>
    <t>cval proiectare si avizare si avizare sistem detectie</t>
  </si>
  <si>
    <t>27.03.23</t>
  </si>
  <si>
    <t>Stop Foc Bucuresti</t>
  </si>
  <si>
    <t>cval prest serv PSI</t>
  </si>
  <si>
    <t>cval serv descarcare card tahograf</t>
  </si>
  <si>
    <t>cvalserv traduceri legalizate</t>
  </si>
  <si>
    <t>cval serv IT febr</t>
  </si>
  <si>
    <t>Demeco</t>
  </si>
  <si>
    <t>cval serv predare deseuri-butelii</t>
  </si>
  <si>
    <t>serv curatenie febr 2023</t>
  </si>
  <si>
    <t>All Business Archives</t>
  </si>
  <si>
    <t>Premium Cyber Solutions</t>
  </si>
  <si>
    <t>serv legare/arhivare</t>
  </si>
  <si>
    <t>carti de vizita</t>
  </si>
  <si>
    <t>serv intret xerox</t>
  </si>
  <si>
    <t>Aeroportul Baia Mare</t>
  </si>
  <si>
    <t>serv handling</t>
  </si>
  <si>
    <t>cval chirie magazii-depozite martie</t>
  </si>
  <si>
    <t>30.03.23</t>
  </si>
  <si>
    <t>cval taxa preluare sediu febr</t>
  </si>
  <si>
    <t>cval echipam protectie DOA-BIOS</t>
  </si>
  <si>
    <t>cval cartus toner xerox</t>
  </si>
  <si>
    <t>cval prest serv febr 2023</t>
  </si>
  <si>
    <t>cval asist tehnica EPA-M febr 2023</t>
  </si>
  <si>
    <t>cval serv AFTN</t>
  </si>
  <si>
    <t>cval bilet avion Ionita C</t>
  </si>
  <si>
    <t>serv alimentare aeronave</t>
  </si>
  <si>
    <t>Menzies</t>
  </si>
  <si>
    <t>Romanian Airport Services</t>
  </si>
  <si>
    <t>Appele Iphone</t>
  </si>
  <si>
    <t>abonament lunar</t>
  </si>
  <si>
    <t>corectie trafic de date roaming</t>
  </si>
  <si>
    <t>bilet avion Pavel C,Ghita D</t>
  </si>
  <si>
    <t>bilet avion Stoica Nicolae</t>
  </si>
  <si>
    <t>bilet avion Tropa Lucian</t>
  </si>
  <si>
    <t>bilet avion Gogu Silviu</t>
  </si>
  <si>
    <t>03.04.23</t>
  </si>
  <si>
    <t>serv apa</t>
  </si>
  <si>
    <t>04.04.23</t>
  </si>
  <si>
    <t>Silvanity</t>
  </si>
  <si>
    <t>raft depozitare anvelope</t>
  </si>
  <si>
    <t>serv zugraveli</t>
  </si>
  <si>
    <t>31.03.23</t>
  </si>
  <si>
    <t>Romcargo Airlines</t>
  </si>
  <si>
    <t>25.03.23</t>
  </si>
  <si>
    <t>serv PlatiOnline 19.03-25.03.23</t>
  </si>
  <si>
    <t>refacturare chelt bilet avion Victor Ion</t>
  </si>
  <si>
    <t>bilet avion Remus Muresan</t>
  </si>
  <si>
    <t>bilet avion Nicolescu Lucian,Cristea Cristiana</t>
  </si>
  <si>
    <t>15.03.236</t>
  </si>
  <si>
    <t>bilet avion Rada Andreea</t>
  </si>
  <si>
    <t>bilet avion Apostol Daniel,Martin B</t>
  </si>
  <si>
    <t xml:space="preserve">bilet avion Rada Andreea </t>
  </si>
  <si>
    <t xml:space="preserve">furnizare gaze </t>
  </si>
  <si>
    <t>bilete avion Prodan A,Coman Vasile</t>
  </si>
  <si>
    <t>bilet avionGhita A,Tronaru D</t>
  </si>
  <si>
    <t>bilete avion Stoica Nicolae</t>
  </si>
  <si>
    <t>31.303.23</t>
  </si>
  <si>
    <t>bilete avion Calitescu D,Capatana B</t>
  </si>
  <si>
    <t>serv transp aerian AFIS+piese avion 2023</t>
  </si>
  <si>
    <t>15.09.23</t>
  </si>
  <si>
    <t>cval taxa combustibil</t>
  </si>
  <si>
    <t>20.03.2023</t>
  </si>
  <si>
    <t>cval serv PlatiOnline 12.03-18.03.23</t>
  </si>
  <si>
    <t>05.04.23</t>
  </si>
  <si>
    <t xml:space="preserve">cval internet febr 2023 </t>
  </si>
  <si>
    <t>cval refact bilet avion Ion Victor</t>
  </si>
  <si>
    <t>analogic februarie 2023</t>
  </si>
  <si>
    <t>Enav</t>
  </si>
  <si>
    <t>serv inchiriere aeronava de verif din zbor</t>
  </si>
  <si>
    <t>06.04.2023</t>
  </si>
  <si>
    <t>07.04.23</t>
  </si>
  <si>
    <t>19.04.23</t>
  </si>
  <si>
    <t>serv tractare aeronava+asist PSI</t>
  </si>
  <si>
    <t>21.04.23</t>
  </si>
  <si>
    <t>25.04.23</t>
  </si>
  <si>
    <t>bilet avion Calitescu D,Capatana B</t>
  </si>
  <si>
    <t>28.04.23</t>
  </si>
  <si>
    <t>cval prest serv martie 2023</t>
  </si>
  <si>
    <t>Negulescu GH PFA</t>
  </si>
  <si>
    <t>cval serv cf contract martie 2023</t>
  </si>
  <si>
    <t>Romprest Services</t>
  </si>
  <si>
    <t>serv deseuri reciclabile</t>
  </si>
  <si>
    <t>20.04.23</t>
  </si>
  <si>
    <t>01.04.23</t>
  </si>
  <si>
    <t>Distryct Team security</t>
  </si>
  <si>
    <t>serv paza</t>
  </si>
  <si>
    <t>13.04.23</t>
  </si>
  <si>
    <t>cval serv asist tehnica EPA M martie 2023</t>
  </si>
  <si>
    <t>24.04.23</t>
  </si>
  <si>
    <t>Certinspect</t>
  </si>
  <si>
    <t>Sita</t>
  </si>
  <si>
    <t>serv telecomunicatii</t>
  </si>
  <si>
    <t>bilete avion Kozma E,Craciun L,Martin B</t>
  </si>
  <si>
    <t>06.04.23</t>
  </si>
  <si>
    <t>reemitere carduri vacanta</t>
  </si>
  <si>
    <t>C Solutions</t>
  </si>
  <si>
    <t>22.04.23</t>
  </si>
  <si>
    <t>cval  audit mentinerea certif ISO</t>
  </si>
  <si>
    <t>tichete de masa electronice</t>
  </si>
  <si>
    <t xml:space="preserve">serv informatice efect si gestion tranz </t>
  </si>
  <si>
    <t xml:space="preserve">serv informatice efect si gestion tranz PlatiOnline 16.04-22.04.23 </t>
  </si>
  <si>
    <t>26.04.23</t>
  </si>
  <si>
    <t>12.04.23</t>
  </si>
  <si>
    <t>abonam reparatii jaluzele ian 2023</t>
  </si>
  <si>
    <t>11.04.23</t>
  </si>
  <si>
    <t>cval abonament repar jaluzele febr 2023</t>
  </si>
  <si>
    <t>cval abonament repar jaluzele martie 2024</t>
  </si>
  <si>
    <t>cval deseuri reciclabile-hartie</t>
  </si>
  <si>
    <t xml:space="preserve">serv intretinere masini contabile </t>
  </si>
  <si>
    <t>restit abonam lunar date mobile</t>
  </si>
  <si>
    <t>corectie trafic date Roaming</t>
  </si>
  <si>
    <t>`</t>
  </si>
  <si>
    <t>cval  reparatii constatare tamplarie</t>
  </si>
  <si>
    <t>02.05.23</t>
  </si>
  <si>
    <t>cval serv IT  martie 2023</t>
  </si>
  <si>
    <t>cval  abonament Lan Sweeper</t>
  </si>
  <si>
    <t>cval serv internet martie 2023</t>
  </si>
  <si>
    <t>cval serv analogic martie 2023</t>
  </si>
  <si>
    <t>10.04.23</t>
  </si>
  <si>
    <t>cval  serv IFR si VFR martie 2023</t>
  </si>
  <si>
    <t>cval serv navig aeriana IFR martie 2023</t>
  </si>
  <si>
    <t>cval serv telecomunicatii AFTN  martie 2023</t>
  </si>
  <si>
    <t xml:space="preserve">cval bilet avion 24.04-29.04.23 Hidirca Dan Corneliu </t>
  </si>
  <si>
    <t>03.05.23</t>
  </si>
  <si>
    <t>27.04.23</t>
  </si>
  <si>
    <t>CPPI</t>
  </si>
  <si>
    <t>cval circuit 25978 (compensare Romaero 879,21lei)</t>
  </si>
  <si>
    <t>intretinere software baze de date martie 2023</t>
  </si>
  <si>
    <t>intretinere softwareOne ERP martie 2023</t>
  </si>
  <si>
    <t>intretinere software back up martie 2023</t>
  </si>
  <si>
    <t>01.4.23</t>
  </si>
  <si>
    <t>Servicii dezvoltare/ mentenanta web - site-uri AACR F.0135</t>
  </si>
  <si>
    <t>04.05.23</t>
  </si>
  <si>
    <t>Bilet avion Timisoara- Buc -Timisoara Taropa Lucian F.2029352</t>
  </si>
  <si>
    <t>cval papetarie F.1142855</t>
  </si>
  <si>
    <t>cval corespondenta F.1976</t>
  </si>
  <si>
    <t>cval corespondenta F.1977</t>
  </si>
  <si>
    <t>Grig Security Systems</t>
  </si>
  <si>
    <t>Centrala detectie si semnalizare incendiu</t>
  </si>
  <si>
    <t>OMV PETROM</t>
  </si>
  <si>
    <t>Consum gaze naturale</t>
  </si>
  <si>
    <t>05.05.23</t>
  </si>
  <si>
    <t>18.04.23</t>
  </si>
  <si>
    <t>Servicii medicale martie 2023</t>
  </si>
  <si>
    <t>CUMPANA 1993</t>
  </si>
  <si>
    <t>Apa consum</t>
  </si>
  <si>
    <t>JINFO TOURS</t>
  </si>
  <si>
    <t xml:space="preserve">cval bilete avion depl Buc - Amsterdam </t>
  </si>
  <si>
    <t>BEJ RADU CRISTIAN</t>
  </si>
  <si>
    <t>Onorariu dosar 662/2023</t>
  </si>
  <si>
    <t>JAA TRADING ORGANISATION</t>
  </si>
  <si>
    <t>EUR</t>
  </si>
  <si>
    <t>Taxa curs Bunescu Ana Maria</t>
  </si>
  <si>
    <t>08.05.23</t>
  </si>
  <si>
    <t>CN AEROPORTURI BUCURESTI</t>
  </si>
  <si>
    <t xml:space="preserve">Activare cartela proximitate 6buc, aprilie si mai </t>
  </si>
  <si>
    <t>QUARTZ ASIG BROKER DE ASIG</t>
  </si>
  <si>
    <t>Polita BPJ137037731 R1 Asig cladire</t>
  </si>
  <si>
    <t>RCS &amp; RDS</t>
  </si>
  <si>
    <t>DigiFlux, Convorbiri - martie 2023</t>
  </si>
  <si>
    <t xml:space="preserve">PRIM AUDIT </t>
  </si>
  <si>
    <t>Servicii audit statutar sit.financiar</t>
  </si>
  <si>
    <t>WIZROM SOFTWARE</t>
  </si>
  <si>
    <t>Servicii mentenanta Wizcount aprilie 2023</t>
  </si>
  <si>
    <t>Bilet avion Calitescu, Melnic, Buc- Tim 09.05.23</t>
  </si>
  <si>
    <t>Bilet avion Prunariu, Buc- Madrid 16-22.04.23</t>
  </si>
  <si>
    <t>Bilet avion Virlan, Buc- Frankfurt 21-25.04.23</t>
  </si>
  <si>
    <t>Bilet avion Finca, Berlinschi, Buc-Zurich 10-13.05.23</t>
  </si>
  <si>
    <t>Bilet avion Zaides, Buc-Geneva 07-13.05.23</t>
  </si>
  <si>
    <t>Bilet avion Craciun, Buc- Frankfurt 23-28.04.23</t>
  </si>
  <si>
    <t>04.05.2023</t>
  </si>
  <si>
    <t>09.05.2023</t>
  </si>
  <si>
    <t>27.04.2023</t>
  </si>
  <si>
    <t>E.ON ENERGIE ROMANIA</t>
  </si>
  <si>
    <t>Consum energie martie 2023</t>
  </si>
  <si>
    <t>09.05.23</t>
  </si>
  <si>
    <t>10.05.23</t>
  </si>
  <si>
    <t>SCOALA SUPERIOARA DE AVIATIE</t>
  </si>
  <si>
    <t>Test capacitate baterie ConcordeRG</t>
  </si>
  <si>
    <t>19.04.2023</t>
  </si>
  <si>
    <t>13.04.2023</t>
  </si>
  <si>
    <t xml:space="preserve">WECO TMC </t>
  </si>
  <si>
    <t>Cval bilet avion Buc - Frankfurt 03-05.05.23 Sava Andi</t>
  </si>
  <si>
    <t>Cval bilet avion Buc - Paris 15-18.05.23 Hadrica Dan</t>
  </si>
  <si>
    <t>08.05.2023</t>
  </si>
  <si>
    <t>05.05.2023</t>
  </si>
  <si>
    <t xml:space="preserve"> cval compensare 26177</t>
  </si>
  <si>
    <t>10.05.2023</t>
  </si>
  <si>
    <t>12.05.23</t>
  </si>
  <si>
    <t>Chirie magazii -depozite</t>
  </si>
  <si>
    <t>11.05.2023</t>
  </si>
  <si>
    <t>Aterizare, stationare aprilie 2023</t>
  </si>
  <si>
    <t>06.05.2023</t>
  </si>
  <si>
    <t xml:space="preserve">C. SOLUTION </t>
  </si>
  <si>
    <t>Serv informatice sistem PlatiOnline</t>
  </si>
  <si>
    <t>11.04.2023</t>
  </si>
  <si>
    <t>MOB INTERMEDIA SISTEMS</t>
  </si>
  <si>
    <t>Serv traducere legalizata</t>
  </si>
  <si>
    <t>ASCENSORUL</t>
  </si>
  <si>
    <t>Servicii revizie tehnica</t>
  </si>
  <si>
    <t>17.05.23</t>
  </si>
  <si>
    <t>DUMITRESCU IM IULIAN PFA</t>
  </si>
  <si>
    <t>Serv op si intretinere AFIS-UNIFIS3000 08.04-07.05.23</t>
  </si>
  <si>
    <t>15.05.23</t>
  </si>
  <si>
    <t>EDENRED ROMANIA SRL</t>
  </si>
  <si>
    <t>reglare tichete masa</t>
  </si>
  <si>
    <t>16.05.23</t>
  </si>
  <si>
    <t>15.05.2023</t>
  </si>
  <si>
    <t>tichete masa electronice</t>
  </si>
  <si>
    <t>24.04.2023</t>
  </si>
  <si>
    <t>20.04.2023</t>
  </si>
  <si>
    <t>UTI CONSTRUCTION AND FACILITY</t>
  </si>
  <si>
    <t>Cval abonament mentenanta echipamente</t>
  </si>
  <si>
    <t>25.04.2023</t>
  </si>
  <si>
    <t>18.05.23</t>
  </si>
  <si>
    <t>Apa Cumpana 19l</t>
  </si>
  <si>
    <t>19.05.23</t>
  </si>
  <si>
    <t>28.04.2023</t>
  </si>
  <si>
    <t>21.04.2023</t>
  </si>
  <si>
    <t>HOBBY TOUR</t>
  </si>
  <si>
    <t>cval bilet avion 01-07.05.23 Dumitrescu Sergiu</t>
  </si>
  <si>
    <t>02.05.2023</t>
  </si>
  <si>
    <t>ROMAERO</t>
  </si>
  <si>
    <t>cval chirie hangar parcare avion mai23</t>
  </si>
  <si>
    <t>11.05.23</t>
  </si>
  <si>
    <t>30.04.2023</t>
  </si>
  <si>
    <t>ROMATSA</t>
  </si>
  <si>
    <t>cval servicii telecomunicatii</t>
  </si>
  <si>
    <t>corectie chirie teren oct 22-martie 23</t>
  </si>
  <si>
    <t>chirie teren aprilie-mai23</t>
  </si>
  <si>
    <t>12.05.2023</t>
  </si>
  <si>
    <t>chirie teren feb 23</t>
  </si>
  <si>
    <t>chirie teren ian 23</t>
  </si>
  <si>
    <t>ASCENSORUL SA</t>
  </si>
  <si>
    <t>piese ascensor</t>
  </si>
  <si>
    <t>22.05.23</t>
  </si>
  <si>
    <t>servicii ascensor RSVTI aprilie23</t>
  </si>
  <si>
    <t>26.04.2023</t>
  </si>
  <si>
    <t>WECO TMC</t>
  </si>
  <si>
    <t>Cval bil av Brussels 23-26.05.23 Craciun Liviu</t>
  </si>
  <si>
    <t>23.05.23</t>
  </si>
  <si>
    <t>03.05.2023</t>
  </si>
  <si>
    <t>Cval bil av Timisoara 23-25.05.23 Alalitei Gabriel</t>
  </si>
  <si>
    <t>22.05.2023</t>
  </si>
  <si>
    <t>23.05.2023</t>
  </si>
  <si>
    <t>CONTINENTAL HOTELS</t>
  </si>
  <si>
    <t>Cval servicii hoteliere</t>
  </si>
  <si>
    <t>19.05.2023</t>
  </si>
  <si>
    <t>CORAL SERVICE GROUP</t>
  </si>
  <si>
    <t>Acumulator 12V-9AH YUASA</t>
  </si>
  <si>
    <t>24.05.23</t>
  </si>
  <si>
    <t>Bil av Turcia 17-19.05.23 Stoica Nicolae</t>
  </si>
  <si>
    <t>25.05.23</t>
  </si>
  <si>
    <t>VICO SERVICE RX</t>
  </si>
  <si>
    <t>Piese schimb Xerox</t>
  </si>
  <si>
    <t>Revizie Xerox</t>
  </si>
  <si>
    <t>30.04.23</t>
  </si>
  <si>
    <t>ROMANIAN AIRPORT SERVICES</t>
  </si>
  <si>
    <t>Servicii handling aeroport aprilie 2023</t>
  </si>
  <si>
    <t>COMPANIA ROMPREST SERVICE</t>
  </si>
  <si>
    <t>Deseuri reciclabile si menajere</t>
  </si>
  <si>
    <t>16.05.2023</t>
  </si>
  <si>
    <t>EDENRED ROMANIA</t>
  </si>
  <si>
    <t>Cval alimentare carduri vacanta</t>
  </si>
  <si>
    <t>25.05.2023</t>
  </si>
  <si>
    <t>24.05.2023</t>
  </si>
  <si>
    <t>retinere  carduri vacanta</t>
  </si>
  <si>
    <t>NEGULESCU GH PFA</t>
  </si>
  <si>
    <t>Servicii verif., constatare, echipare si rep. tamplarie metalica</t>
  </si>
  <si>
    <t>26.05.23</t>
  </si>
  <si>
    <t>Piese schimb reparatie tamplarie metalica</t>
  </si>
  <si>
    <t>AIR BP SALES ROMANIA</t>
  </si>
  <si>
    <t>Combustibil aviatie aprilie 23</t>
  </si>
  <si>
    <t>RORIS IMPEX</t>
  </si>
  <si>
    <t>Reparatie parbriz auto</t>
  </si>
  <si>
    <t>APA NOVA BUCURESTI</t>
  </si>
  <si>
    <t>Cval apa, canal aprilie23</t>
  </si>
  <si>
    <t>17.05.2023</t>
  </si>
  <si>
    <t>ASIROM</t>
  </si>
  <si>
    <t>Rata 2 asigurare personal navigant si nenavigant</t>
  </si>
  <si>
    <t>OMV PETROM MARKETING</t>
  </si>
  <si>
    <t>Servicii spalatorie parc auto aprilie23</t>
  </si>
  <si>
    <t>29.05.23</t>
  </si>
  <si>
    <t>Combustibil parc auto aprilie23</t>
  </si>
  <si>
    <t>FORTE SYSTEMS</t>
  </si>
  <si>
    <t>Achizitie HDD</t>
  </si>
  <si>
    <t xml:space="preserve">nu sunt facturi fz </t>
  </si>
  <si>
    <t>CONNEXIAL RO</t>
  </si>
  <si>
    <t>ORANGE ROMANIA</t>
  </si>
  <si>
    <t>ONE SOFTWARE</t>
  </si>
  <si>
    <t>COTTON SERVICES</t>
  </si>
  <si>
    <t>ROMSERVICE TELECOMUNICATII</t>
  </si>
  <si>
    <t>OLIMPIC INTERNATIONAL TURISM</t>
  </si>
  <si>
    <t>TRAVEL TIME D&amp;R</t>
  </si>
  <si>
    <t>BLUE IT SOLUTIONS</t>
  </si>
  <si>
    <t>ALTEX ROMANIA</t>
  </si>
  <si>
    <t>ELSE DIGITAL SOLUTIONS</t>
  </si>
  <si>
    <t>A &amp; M INTERNATIONAL SERVICES</t>
  </si>
  <si>
    <t>ALL BUSINESS ARCHIVE</t>
  </si>
  <si>
    <t>ACI</t>
  </si>
  <si>
    <t>SOFEMA AVIATION SERVICES FOOD</t>
  </si>
  <si>
    <t>01.05.2023</t>
  </si>
  <si>
    <t>Service reparatii si intretinere echip IT aprilie23</t>
  </si>
  <si>
    <t>31.05.23</t>
  </si>
  <si>
    <t>16.04.2023</t>
  </si>
  <si>
    <t>Servicii intretinere si reparatii centrala telefonica aprilie23</t>
  </si>
  <si>
    <t>Date roaming-corectie</t>
  </si>
  <si>
    <t>Abonament telefonie</t>
  </si>
  <si>
    <t>Servicii IT aprilie23</t>
  </si>
  <si>
    <t>Gestiune documente aprilie23</t>
  </si>
  <si>
    <t>Mentenanta aprilie23</t>
  </si>
  <si>
    <t>Intretinere reparatii jarluzele aprilie23</t>
  </si>
  <si>
    <t>Cval bil avionbil  Sofia10.05.23: PaunPop, Sorana Alina, Ionescu Andreea</t>
  </si>
  <si>
    <t>Cval bil av SatuMare 10-12 mai Gafita Daniela Florentina</t>
  </si>
  <si>
    <t>Cval bil av Paris 15-18.05.23 Dumitrascu Stefan Alexandru</t>
  </si>
  <si>
    <t>Cval bil av Belgrad 28-30.05.23 Ghita Dragos, Pavel Cristina</t>
  </si>
  <si>
    <t>Piese schimb IT</t>
  </si>
  <si>
    <t>Achizitie cuptor microunde Beko</t>
  </si>
  <si>
    <t>Achizitie frigider Beko</t>
  </si>
  <si>
    <t>Asistenta tehnica aprilie23 certificarea medicala</t>
  </si>
  <si>
    <t>Servicii curatenie aprilie 2023</t>
  </si>
  <si>
    <t>Cval bil av Sofia 10-11.05.23 Virlan Claudia</t>
  </si>
  <si>
    <t>Cval bil av Frankfurt 22-25.05.23 Trente Silviu</t>
  </si>
  <si>
    <t>Cval bil av Cluj 16-19.05.23 Rada Andreea, Ignat Liliana</t>
  </si>
  <si>
    <t>Servicii legare si arhivare aprilie23</t>
  </si>
  <si>
    <t>Service Wizcount consultanta</t>
  </si>
  <si>
    <t>29.05.2023</t>
  </si>
  <si>
    <t>Energie electrica aprilie23</t>
  </si>
  <si>
    <t>Servicii instruire personal tehnic</t>
  </si>
  <si>
    <t>Taxa curs online</t>
  </si>
  <si>
    <t>30.05.2023</t>
  </si>
  <si>
    <t>29.04.2023</t>
  </si>
  <si>
    <t>C SOLUTION</t>
  </si>
  <si>
    <t>Servicii informatice</t>
  </si>
  <si>
    <t>06.05.23</t>
  </si>
  <si>
    <t>13.05.2023</t>
  </si>
  <si>
    <t>20.05.2023</t>
  </si>
  <si>
    <t>OCTOGAS EXPRES DISTRIBUTION</t>
  </si>
  <si>
    <t>DISTRYCT TEAM SECURITY</t>
  </si>
  <si>
    <t>CUBIX IT</t>
  </si>
  <si>
    <t>07.05.2023</t>
  </si>
  <si>
    <t>Achizitie videoproiector Xiaomi</t>
  </si>
  <si>
    <t>Cval bil av Timisoara 23-24.05.23 Calitescu Desdemona</t>
  </si>
  <si>
    <t>Cval servicii paza aprilie 2023</t>
  </si>
  <si>
    <t>Cval bil avion Timisoara 10-12.05.23 Primac Dorin si Sava Andi</t>
  </si>
  <si>
    <t>Cval bil avion Amsterdam 14-18.05.23 Bunescu AnaMaria</t>
  </si>
  <si>
    <t>Cval bil avion Paris,Montreal 04-12.06.23 Miclaus Catalin Nicolae</t>
  </si>
  <si>
    <t>Achizitie casca bluetooth</t>
  </si>
  <si>
    <t>Cval apa Cumpana 19l</t>
  </si>
  <si>
    <t>OMV PETROM ROMANIA</t>
  </si>
  <si>
    <t>Gaze naturale aprilie 23</t>
  </si>
  <si>
    <t>INFOSIC IT</t>
  </si>
  <si>
    <t>PRIME SOLUTIONS</t>
  </si>
  <si>
    <t>OFFICE MAX</t>
  </si>
  <si>
    <t>DANTE INTERNATIONAL</t>
  </si>
  <si>
    <t>08.06.23</t>
  </si>
  <si>
    <t>18.05.2023</t>
  </si>
  <si>
    <t>Echipamente retea</t>
  </si>
  <si>
    <t>Tableta Ms Surface</t>
  </si>
  <si>
    <t>Cval service ITP</t>
  </si>
  <si>
    <t>Cval frigider Liebherr</t>
  </si>
  <si>
    <t>Cval Logitech Brio Webcam</t>
  </si>
  <si>
    <t>Cval Casti wireless</t>
  </si>
  <si>
    <t>Eur</t>
  </si>
  <si>
    <t>CESSNA DUSSELDORF</t>
  </si>
  <si>
    <t>Cval reparatie Textron</t>
  </si>
  <si>
    <t>CONSTRUMA DESIGN</t>
  </si>
  <si>
    <t>RMG SMART SECURITY</t>
  </si>
  <si>
    <t>FLANCO RETAIL</t>
  </si>
  <si>
    <t>AZET NETWORKING</t>
  </si>
  <si>
    <t>31.05.2023</t>
  </si>
  <si>
    <t>Servicii mochetare</t>
  </si>
  <si>
    <t>09.06.23</t>
  </si>
  <si>
    <t>Cval bil av Timisoara 22-23.05.23 Prodan Adrian, Ionescu Andreea</t>
  </si>
  <si>
    <t>Cval cablu UTP de exterior</t>
  </si>
  <si>
    <t>Cval telefon Apple 3 buc</t>
  </si>
  <si>
    <t>Cval bil av Cluj-Napoca 17.05.23 Ghita Anca, Loloiu Corina</t>
  </si>
  <si>
    <t>Cval cuptor microunde Samsung</t>
  </si>
  <si>
    <t xml:space="preserve">Achizitie  baterie Dell </t>
  </si>
  <si>
    <t>nu sunt facturi</t>
  </si>
  <si>
    <t>2 NET COMPUTER</t>
  </si>
  <si>
    <t>F.10978114/15.05.23 apa Cumpana 19l</t>
  </si>
  <si>
    <t>REGIONAL AIR SUPORT</t>
  </si>
  <si>
    <t>ANTARES ROMANIA</t>
  </si>
  <si>
    <t>CNPR BUCURESTI 18</t>
  </si>
  <si>
    <t>CRINEXCOM</t>
  </si>
  <si>
    <t>DREAM WEB DEVELOPMENT</t>
  </si>
  <si>
    <t>IKEA ROMANIA</t>
  </si>
  <si>
    <t>ROSERVOTECH</t>
  </si>
  <si>
    <t>SMART CHOICE</t>
  </si>
  <si>
    <t>TOP QUALITY MANAGEMENT</t>
  </si>
  <si>
    <t>F.24473/16.05.023</t>
  </si>
  <si>
    <t>CNPR BUCURESTI 19</t>
  </si>
  <si>
    <t>26.05.2023</t>
  </si>
  <si>
    <t>14.06.23</t>
  </si>
  <si>
    <t>15.06.23</t>
  </si>
  <si>
    <t>16.06.23</t>
  </si>
  <si>
    <t>Laptop Apple iPad Pro</t>
  </si>
  <si>
    <t>Casca aviatie BOSE A 30</t>
  </si>
  <si>
    <t>Cval combustibil avion</t>
  </si>
  <si>
    <t>Cval piese schimb Xerox- toner</t>
  </si>
  <si>
    <t>Scaun PureM Black 5buc</t>
  </si>
  <si>
    <t>Cval servicii postale</t>
  </si>
  <si>
    <t>Servicii mentenanta web</t>
  </si>
  <si>
    <t xml:space="preserve"> Achizitie birouri Bekant reglabil</t>
  </si>
  <si>
    <t>Tastatura Microsoft Surface Pro Signature</t>
  </si>
  <si>
    <t>Servicii internet, telefonie</t>
  </si>
  <si>
    <t>Achizitie toner</t>
  </si>
  <si>
    <t>Achizitie mouse wireless</t>
  </si>
  <si>
    <t xml:space="preserve">Achizitie multifunctional laser color </t>
  </si>
  <si>
    <t>Achizitie SSD Samsung</t>
  </si>
  <si>
    <t>SSD extern Samsung</t>
  </si>
  <si>
    <t>Tx curs auditor Melnic Mihail</t>
  </si>
  <si>
    <t>Cval bil av Franta 22.05-24.05 Stoica Nicolae</t>
  </si>
  <si>
    <t>Cval bil av Franta 22.05-25.05 Ionita Maria Liliana</t>
  </si>
  <si>
    <t>Cval bil av Cluj 17.05-18.05 Craciun Liviu, Voicu Adriana</t>
  </si>
  <si>
    <t>Cval bil av Cluj 25.05-26.05 Lazar George, Oprea Mircea</t>
  </si>
  <si>
    <t>Cval bil av Franta 05.06-09.06 Voicu Mariana</t>
  </si>
  <si>
    <t>Cval bil av Franta 22.05-25.05 Catrina Laura Madalin</t>
  </si>
  <si>
    <t>Cval bil av FRA/LUX/ZRH 06065-10.06 Popa Simion Stefan</t>
  </si>
  <si>
    <t>Cval bil av MUC/YUL/FRA 01.06-25.06 IONITA MARIA LILIANA</t>
  </si>
  <si>
    <t>Cval bil av Oradea 29.05-30.05 Pintea Sorin, Voicu Adriana, Stinea Vasile</t>
  </si>
  <si>
    <t>Cval bil av FRA/LUX/MUC 02.07-08.07.23 Ionescu Andreea</t>
  </si>
  <si>
    <t>Cval bil av FRA 05.06-07.06.23 Donciu Cristina, Stoica Nicolae</t>
  </si>
  <si>
    <t>JAA</t>
  </si>
  <si>
    <t>CARMEN PETER &amp; ASSOCIATES</t>
  </si>
  <si>
    <t>Curs online</t>
  </si>
  <si>
    <t>06.06.23</t>
  </si>
  <si>
    <t>Cval carduri de vacanta</t>
  </si>
  <si>
    <t>13.06.23</t>
  </si>
  <si>
    <t>13.06.2023</t>
  </si>
  <si>
    <t>03.06.2023</t>
  </si>
  <si>
    <t>12.06.23</t>
  </si>
  <si>
    <t>27.05.2023</t>
  </si>
  <si>
    <t>09.06.2023</t>
  </si>
  <si>
    <t>Cval curs EASA Part145</t>
  </si>
  <si>
    <t>12.06.2023</t>
  </si>
  <si>
    <t>08.06.2023</t>
  </si>
  <si>
    <t>Cval servicii operare si intretinere a sist.AFIS UNIFIS 3000 08.05-07.06.23</t>
  </si>
  <si>
    <t>JOINT BISTRO BUSINESS</t>
  </si>
  <si>
    <t>Cval produse protocol reuniune EASA UAS</t>
  </si>
  <si>
    <t>UTI Construction and Facility</t>
  </si>
  <si>
    <t>Edenred Romania</t>
  </si>
  <si>
    <t>Cval piese/ consumabile sistem acces cladire</t>
  </si>
  <si>
    <t>19.06.23</t>
  </si>
  <si>
    <t xml:space="preserve">Abonament mentenenta si intretinere </t>
  </si>
  <si>
    <t>15.06.2023</t>
  </si>
  <si>
    <t>Cval tichete masa</t>
  </si>
  <si>
    <t>18.06.2023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</si>
</sst>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"/>
    <numFmt numFmtId="180" formatCode="dd/mm/yy"/>
    <numFmt numFmtId="181" formatCode="mmm\-yyyy"/>
    <numFmt numFmtId="182" formatCode="[$-418]d\ mmmm\ yyyy"/>
    <numFmt numFmtId="183" formatCode="dd/mm/yy;@"/>
    <numFmt numFmtId="184" formatCode="_(* #,##0.000_);_(* \(#,##0.000\);_(* &quot;-&quot;??_);_(@_)"/>
    <numFmt numFmtId="185" formatCode="00000"/>
    <numFmt numFmtId="186" formatCode="d/m/yy;@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dd\.mm\.yy;@"/>
    <numFmt numFmtId="191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3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3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4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3" fontId="0" fillId="33" borderId="10" xfId="0" applyNumberFormat="1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 wrapText="1"/>
    </xf>
    <xf numFmtId="183" fontId="0" fillId="33" borderId="10" xfId="0" applyNumberFormat="1" applyFont="1" applyFill="1" applyBorder="1" applyAlignment="1">
      <alignment horizontal="right" vertical="center"/>
    </xf>
    <xf numFmtId="43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43" fontId="0" fillId="33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43" fontId="44" fillId="33" borderId="10" xfId="0" applyNumberFormat="1" applyFont="1" applyFill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3" fontId="0" fillId="0" borderId="10" xfId="0" applyNumberFormat="1" applyFont="1" applyBorder="1" applyAlignment="1">
      <alignment horizontal="right" vertical="center"/>
    </xf>
    <xf numFmtId="0" fontId="44" fillId="33" borderId="1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1" fontId="0" fillId="0" borderId="10" xfId="0" applyNumberFormat="1" applyFont="1" applyBorder="1" applyAlignment="1">
      <alignment horizontal="right" vertical="center" wrapText="1"/>
    </xf>
    <xf numFmtId="4" fontId="0" fillId="33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43" fontId="3" fillId="33" borderId="10" xfId="42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183" fontId="0" fillId="0" borderId="10" xfId="0" applyNumberFormat="1" applyFont="1" applyFill="1" applyBorder="1" applyAlignment="1">
      <alignment horizontal="right" vertical="center"/>
    </xf>
    <xf numFmtId="1" fontId="0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styles" Target="styles.xml" /><Relationship Id="rId129" Type="http://schemas.openxmlformats.org/officeDocument/2006/relationships/sharedStrings" Target="sharedStrings.xml" /><Relationship Id="rId1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740</v>
      </c>
      <c r="C10" s="19" t="s">
        <v>1201</v>
      </c>
      <c r="D10" s="76">
        <v>479803</v>
      </c>
      <c r="E10" s="19" t="s">
        <v>1208</v>
      </c>
      <c r="F10" s="29" t="s">
        <v>1227</v>
      </c>
      <c r="G10" s="54">
        <v>428.4</v>
      </c>
      <c r="H10" s="29" t="s">
        <v>20</v>
      </c>
      <c r="I10" s="29" t="s">
        <v>19</v>
      </c>
      <c r="J10" s="71" t="s">
        <v>1228</v>
      </c>
      <c r="K10" s="56" t="s">
        <v>1105</v>
      </c>
      <c r="L10" s="32">
        <v>0</v>
      </c>
      <c r="M10" s="32">
        <v>761</v>
      </c>
      <c r="N10" s="56" t="s">
        <v>1170</v>
      </c>
      <c r="O10" s="57">
        <f>G10</f>
        <v>428.4</v>
      </c>
      <c r="P10" s="78">
        <v>901</v>
      </c>
      <c r="Q10" s="18" t="s">
        <v>1229</v>
      </c>
      <c r="R10" s="21">
        <v>0</v>
      </c>
      <c r="S10" s="2"/>
    </row>
    <row r="11" spans="1:19" s="9" customFormat="1" ht="29.25" customHeight="1">
      <c r="A11" s="7">
        <v>2</v>
      </c>
      <c r="B11" s="18">
        <v>808</v>
      </c>
      <c r="C11" s="19" t="s">
        <v>1213</v>
      </c>
      <c r="D11" s="18">
        <v>18</v>
      </c>
      <c r="E11" s="19" t="s">
        <v>1213</v>
      </c>
      <c r="F11" s="29" t="s">
        <v>1230</v>
      </c>
      <c r="G11" s="54">
        <v>15850</v>
      </c>
      <c r="H11" s="29" t="s">
        <v>20</v>
      </c>
      <c r="I11" s="29" t="s">
        <v>19</v>
      </c>
      <c r="J11" s="71" t="s">
        <v>1231</v>
      </c>
      <c r="K11" s="56" t="s">
        <v>1182</v>
      </c>
      <c r="L11" s="32">
        <v>0</v>
      </c>
      <c r="M11" s="32">
        <v>27</v>
      </c>
      <c r="N11" s="56" t="s">
        <v>1205</v>
      </c>
      <c r="O11" s="57">
        <f>G11</f>
        <v>15850</v>
      </c>
      <c r="P11" s="78">
        <v>900</v>
      </c>
      <c r="Q11" s="18" t="s">
        <v>1229</v>
      </c>
      <c r="R11" s="21">
        <v>0</v>
      </c>
      <c r="S11" s="2"/>
    </row>
  </sheetData>
  <sheetProtection/>
  <mergeCells count="21"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A11" sqref="A11:IV11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715</v>
      </c>
      <c r="C10" s="19" t="s">
        <v>1238</v>
      </c>
      <c r="D10" s="76">
        <v>230900132</v>
      </c>
      <c r="E10" s="19" t="s">
        <v>1239</v>
      </c>
      <c r="F10" s="29" t="s">
        <v>1240</v>
      </c>
      <c r="G10" s="54">
        <v>32821.43</v>
      </c>
      <c r="H10" s="29" t="s">
        <v>20</v>
      </c>
      <c r="I10" s="29" t="s">
        <v>19</v>
      </c>
      <c r="J10" s="71" t="s">
        <v>1241</v>
      </c>
      <c r="K10" s="56" t="s">
        <v>1242</v>
      </c>
      <c r="L10" s="32">
        <v>0</v>
      </c>
      <c r="M10" s="32">
        <v>715</v>
      </c>
      <c r="N10" s="56" t="s">
        <v>1142</v>
      </c>
      <c r="O10" s="57">
        <f>G10</f>
        <v>32821.43</v>
      </c>
      <c r="P10" s="78">
        <v>906</v>
      </c>
      <c r="Q10" s="18" t="s">
        <v>1243</v>
      </c>
      <c r="R10" s="21">
        <v>0</v>
      </c>
      <c r="S10" s="2"/>
    </row>
  </sheetData>
  <sheetProtection/>
  <mergeCells count="21"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723</v>
      </c>
      <c r="C10" s="19" t="s">
        <v>1238</v>
      </c>
      <c r="D10" s="76">
        <v>10969011</v>
      </c>
      <c r="E10" s="19" t="s">
        <v>1239</v>
      </c>
      <c r="F10" s="29" t="s">
        <v>1173</v>
      </c>
      <c r="G10" s="54">
        <v>398.61</v>
      </c>
      <c r="H10" s="29" t="s">
        <v>20</v>
      </c>
      <c r="I10" s="29" t="s">
        <v>19</v>
      </c>
      <c r="J10" s="71" t="s">
        <v>1244</v>
      </c>
      <c r="K10" s="56" t="s">
        <v>1103</v>
      </c>
      <c r="L10" s="32">
        <v>0</v>
      </c>
      <c r="M10" s="32">
        <v>754</v>
      </c>
      <c r="N10" s="56" t="s">
        <v>1170</v>
      </c>
      <c r="O10" s="57">
        <f aca="true" t="shared" si="0" ref="O10:O18">G10</f>
        <v>398.61</v>
      </c>
      <c r="P10" s="78">
        <v>908</v>
      </c>
      <c r="Q10" s="18" t="s">
        <v>1245</v>
      </c>
      <c r="R10" s="21">
        <v>0</v>
      </c>
      <c r="S10" s="2"/>
    </row>
    <row r="11" spans="1:19" s="9" customFormat="1" ht="29.25" customHeight="1">
      <c r="A11" s="7">
        <v>2</v>
      </c>
      <c r="B11" s="18">
        <v>749</v>
      </c>
      <c r="C11" s="19" t="s">
        <v>1246</v>
      </c>
      <c r="D11" s="76">
        <v>10971232</v>
      </c>
      <c r="E11" s="19" t="s">
        <v>1201</v>
      </c>
      <c r="F11" s="29" t="s">
        <v>1173</v>
      </c>
      <c r="G11" s="54">
        <v>531.48</v>
      </c>
      <c r="H11" s="29" t="s">
        <v>20</v>
      </c>
      <c r="I11" s="29" t="s">
        <v>19</v>
      </c>
      <c r="J11" s="71" t="s">
        <v>1244</v>
      </c>
      <c r="K11" s="56" t="s">
        <v>1142</v>
      </c>
      <c r="L11" s="32">
        <v>0</v>
      </c>
      <c r="M11" s="32">
        <v>755</v>
      </c>
      <c r="N11" s="56" t="s">
        <v>1170</v>
      </c>
      <c r="O11" s="57">
        <f t="shared" si="0"/>
        <v>531.48</v>
      </c>
      <c r="P11" s="78">
        <v>908</v>
      </c>
      <c r="Q11" s="18" t="s">
        <v>1245</v>
      </c>
      <c r="R11" s="21">
        <v>0</v>
      </c>
      <c r="S11" s="2"/>
    </row>
    <row r="12" spans="1:19" s="9" customFormat="1" ht="29.25" customHeight="1">
      <c r="A12" s="7">
        <v>3</v>
      </c>
      <c r="B12" s="18">
        <v>716</v>
      </c>
      <c r="C12" s="19" t="s">
        <v>1238</v>
      </c>
      <c r="D12" s="76">
        <v>26987</v>
      </c>
      <c r="E12" s="19" t="s">
        <v>1247</v>
      </c>
      <c r="F12" s="29" t="s">
        <v>1248</v>
      </c>
      <c r="G12" s="54">
        <v>1252.35</v>
      </c>
      <c r="H12" s="29" t="s">
        <v>20</v>
      </c>
      <c r="I12" s="29" t="s">
        <v>19</v>
      </c>
      <c r="J12" s="71" t="s">
        <v>1249</v>
      </c>
      <c r="K12" s="56" t="s">
        <v>1117</v>
      </c>
      <c r="L12" s="32">
        <v>0</v>
      </c>
      <c r="M12" s="32">
        <v>753</v>
      </c>
      <c r="N12" s="56" t="s">
        <v>1170</v>
      </c>
      <c r="O12" s="57">
        <f t="shared" si="0"/>
        <v>1252.35</v>
      </c>
      <c r="P12" s="78">
        <v>909</v>
      </c>
      <c r="Q12" s="18" t="s">
        <v>1245</v>
      </c>
      <c r="R12" s="21">
        <v>0</v>
      </c>
      <c r="S12" s="2"/>
    </row>
    <row r="13" spans="1:19" s="9" customFormat="1" ht="29.25" customHeight="1">
      <c r="A13" s="7">
        <v>4</v>
      </c>
      <c r="B13" s="18">
        <v>47395</v>
      </c>
      <c r="C13" s="19" t="s">
        <v>1214</v>
      </c>
      <c r="D13" s="76">
        <v>254</v>
      </c>
      <c r="E13" s="19" t="s">
        <v>1250</v>
      </c>
      <c r="F13" s="29" t="s">
        <v>1251</v>
      </c>
      <c r="G13" s="54">
        <v>3523.8</v>
      </c>
      <c r="H13" s="29" t="s">
        <v>20</v>
      </c>
      <c r="I13" s="29" t="s">
        <v>19</v>
      </c>
      <c r="J13" s="71" t="s">
        <v>1252</v>
      </c>
      <c r="K13" s="56" t="s">
        <v>1182</v>
      </c>
      <c r="L13" s="32">
        <v>0</v>
      </c>
      <c r="M13" s="32">
        <v>41</v>
      </c>
      <c r="N13" s="56" t="s">
        <v>1253</v>
      </c>
      <c r="O13" s="57">
        <f t="shared" si="0"/>
        <v>3523.8</v>
      </c>
      <c r="P13" s="78">
        <v>910</v>
      </c>
      <c r="Q13" s="18" t="s">
        <v>1245</v>
      </c>
      <c r="R13" s="21">
        <v>0</v>
      </c>
      <c r="S13" s="2"/>
    </row>
    <row r="14" spans="1:19" s="9" customFormat="1" ht="29.25" customHeight="1">
      <c r="A14" s="7">
        <v>5</v>
      </c>
      <c r="B14" s="18">
        <v>15988</v>
      </c>
      <c r="C14" s="19" t="s">
        <v>1214</v>
      </c>
      <c r="D14" s="76">
        <v>3881</v>
      </c>
      <c r="E14" s="19" t="s">
        <v>1254</v>
      </c>
      <c r="F14" s="29" t="s">
        <v>1255</v>
      </c>
      <c r="G14" s="54">
        <v>233.39</v>
      </c>
      <c r="H14" s="29" t="s">
        <v>20</v>
      </c>
      <c r="I14" s="29" t="s">
        <v>19</v>
      </c>
      <c r="J14" s="71" t="s">
        <v>1256</v>
      </c>
      <c r="K14" s="56" t="s">
        <v>1182</v>
      </c>
      <c r="L14" s="32">
        <v>0</v>
      </c>
      <c r="M14" s="32">
        <v>17</v>
      </c>
      <c r="N14" s="56" t="s">
        <v>1204</v>
      </c>
      <c r="O14" s="57">
        <f t="shared" si="0"/>
        <v>233.39</v>
      </c>
      <c r="P14" s="78">
        <v>911</v>
      </c>
      <c r="Q14" s="18" t="s">
        <v>1245</v>
      </c>
      <c r="R14" s="21">
        <v>0</v>
      </c>
      <c r="S14" s="2"/>
    </row>
    <row r="15" spans="1:19" s="9" customFormat="1" ht="29.25" customHeight="1">
      <c r="A15" s="7">
        <v>6</v>
      </c>
      <c r="B15" s="18">
        <v>16570</v>
      </c>
      <c r="C15" s="19" t="s">
        <v>1216</v>
      </c>
      <c r="D15" s="76">
        <v>347</v>
      </c>
      <c r="E15" s="19" t="s">
        <v>1200</v>
      </c>
      <c r="F15" s="29" t="s">
        <v>1183</v>
      </c>
      <c r="G15" s="54">
        <v>-68257.62</v>
      </c>
      <c r="H15" s="29" t="s">
        <v>20</v>
      </c>
      <c r="I15" s="29" t="s">
        <v>19</v>
      </c>
      <c r="J15" s="71" t="s">
        <v>1257</v>
      </c>
      <c r="K15" s="56" t="s">
        <v>1217</v>
      </c>
      <c r="L15" s="32">
        <v>0</v>
      </c>
      <c r="M15" s="32">
        <v>70</v>
      </c>
      <c r="N15" s="56" t="s">
        <v>1235</v>
      </c>
      <c r="O15" s="57">
        <f t="shared" si="0"/>
        <v>-68257.62</v>
      </c>
      <c r="P15" s="78">
        <v>915</v>
      </c>
      <c r="Q15" s="18" t="s">
        <v>1245</v>
      </c>
      <c r="R15" s="21">
        <v>0</v>
      </c>
      <c r="S15" s="2"/>
    </row>
    <row r="16" spans="1:19" s="9" customFormat="1" ht="29.25" customHeight="1">
      <c r="A16" s="7">
        <v>7</v>
      </c>
      <c r="B16" s="18">
        <v>16567</v>
      </c>
      <c r="C16" s="19" t="s">
        <v>1216</v>
      </c>
      <c r="D16" s="76">
        <v>348</v>
      </c>
      <c r="E16" s="19" t="s">
        <v>1200</v>
      </c>
      <c r="F16" s="29" t="s">
        <v>1183</v>
      </c>
      <c r="G16" s="54">
        <v>51923.18</v>
      </c>
      <c r="H16" s="29" t="s">
        <v>20</v>
      </c>
      <c r="I16" s="29" t="s">
        <v>19</v>
      </c>
      <c r="J16" s="71" t="s">
        <v>1258</v>
      </c>
      <c r="K16" s="56" t="s">
        <v>1217</v>
      </c>
      <c r="L16" s="32">
        <v>0</v>
      </c>
      <c r="M16" s="32">
        <v>69</v>
      </c>
      <c r="N16" s="56" t="s">
        <v>1235</v>
      </c>
      <c r="O16" s="57">
        <f t="shared" si="0"/>
        <v>51923.18</v>
      </c>
      <c r="P16" s="78">
        <v>915</v>
      </c>
      <c r="Q16" s="18" t="s">
        <v>1245</v>
      </c>
      <c r="R16" s="21">
        <v>0</v>
      </c>
      <c r="S16" s="2"/>
    </row>
    <row r="17" spans="1:19" s="9" customFormat="1" ht="29.25" customHeight="1">
      <c r="A17" s="7">
        <v>8</v>
      </c>
      <c r="B17" s="18">
        <v>16894</v>
      </c>
      <c r="C17" s="19" t="s">
        <v>1259</v>
      </c>
      <c r="D17" s="76">
        <v>101</v>
      </c>
      <c r="E17" s="19" t="s">
        <v>765</v>
      </c>
      <c r="F17" s="29" t="s">
        <v>1183</v>
      </c>
      <c r="G17" s="54">
        <v>47277.88</v>
      </c>
      <c r="H17" s="29" t="s">
        <v>20</v>
      </c>
      <c r="I17" s="29" t="s">
        <v>19</v>
      </c>
      <c r="J17" s="71" t="s">
        <v>1260</v>
      </c>
      <c r="K17" s="56" t="s">
        <v>1217</v>
      </c>
      <c r="L17" s="32">
        <v>0</v>
      </c>
      <c r="M17" s="32">
        <v>68</v>
      </c>
      <c r="N17" s="56" t="s">
        <v>1235</v>
      </c>
      <c r="O17" s="57">
        <f t="shared" si="0"/>
        <v>47277.88</v>
      </c>
      <c r="P17" s="78">
        <v>915</v>
      </c>
      <c r="Q17" s="18" t="s">
        <v>1245</v>
      </c>
      <c r="R17" s="21">
        <v>0</v>
      </c>
      <c r="S17" s="2"/>
    </row>
    <row r="18" spans="1:19" s="9" customFormat="1" ht="29.25" customHeight="1">
      <c r="A18" s="7">
        <v>9</v>
      </c>
      <c r="B18" s="18">
        <v>16893</v>
      </c>
      <c r="C18" s="19" t="s">
        <v>1259</v>
      </c>
      <c r="D18" s="18">
        <v>22</v>
      </c>
      <c r="E18" s="19" t="s">
        <v>575</v>
      </c>
      <c r="F18" s="29" t="s">
        <v>1183</v>
      </c>
      <c r="G18" s="54">
        <v>47499.69</v>
      </c>
      <c r="H18" s="29" t="s">
        <v>20</v>
      </c>
      <c r="I18" s="29" t="s">
        <v>19</v>
      </c>
      <c r="J18" s="71" t="s">
        <v>1261</v>
      </c>
      <c r="K18" s="56" t="s">
        <v>1217</v>
      </c>
      <c r="L18" s="32">
        <v>0</v>
      </c>
      <c r="M18" s="32">
        <v>67</v>
      </c>
      <c r="N18" s="56" t="s">
        <v>1235</v>
      </c>
      <c r="O18" s="57">
        <f t="shared" si="0"/>
        <v>47499.69</v>
      </c>
      <c r="P18" s="78">
        <v>915</v>
      </c>
      <c r="Q18" s="18" t="s">
        <v>1245</v>
      </c>
      <c r="R18" s="21">
        <v>0</v>
      </c>
      <c r="S18" s="2"/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P6:Q6"/>
    <mergeCell ref="I6:I8"/>
    <mergeCell ref="K6:K8"/>
    <mergeCell ref="F7:F8"/>
    <mergeCell ref="G7:G8"/>
    <mergeCell ref="B7:B8"/>
    <mergeCell ref="C7:C8"/>
    <mergeCell ref="D7:D8"/>
    <mergeCell ref="E7:E8"/>
    <mergeCell ref="A6:A8"/>
    <mergeCell ref="B6:C6"/>
    <mergeCell ref="D6:G6"/>
    <mergeCell ref="H6:H8"/>
  </mergeCells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775</v>
      </c>
      <c r="C10" s="19" t="s">
        <v>1161</v>
      </c>
      <c r="D10" s="76">
        <v>160245</v>
      </c>
      <c r="E10" s="19" t="s">
        <v>1250</v>
      </c>
      <c r="F10" s="29" t="s">
        <v>1262</v>
      </c>
      <c r="G10" s="54">
        <v>3804.43</v>
      </c>
      <c r="H10" s="29" t="s">
        <v>20</v>
      </c>
      <c r="I10" s="29" t="s">
        <v>19</v>
      </c>
      <c r="J10" s="71" t="s">
        <v>1263</v>
      </c>
      <c r="K10" s="56" t="s">
        <v>1182</v>
      </c>
      <c r="L10" s="32">
        <v>0</v>
      </c>
      <c r="M10" s="32">
        <v>21</v>
      </c>
      <c r="N10" s="56" t="s">
        <v>1204</v>
      </c>
      <c r="O10" s="57">
        <f>G10</f>
        <v>3804.43</v>
      </c>
      <c r="P10" s="78">
        <v>922</v>
      </c>
      <c r="Q10" s="18" t="s">
        <v>1264</v>
      </c>
      <c r="R10" s="21">
        <v>0</v>
      </c>
      <c r="S10" s="2"/>
    </row>
    <row r="11" spans="1:19" s="9" customFormat="1" ht="29.25" customHeight="1">
      <c r="A11" s="7">
        <v>2</v>
      </c>
      <c r="B11" s="18">
        <v>785</v>
      </c>
      <c r="C11" s="19" t="s">
        <v>1170</v>
      </c>
      <c r="D11" s="76">
        <v>478866</v>
      </c>
      <c r="E11" s="19" t="s">
        <v>1208</v>
      </c>
      <c r="F11" s="29" t="s">
        <v>1262</v>
      </c>
      <c r="G11" s="54">
        <v>35.7</v>
      </c>
      <c r="H11" s="29" t="s">
        <v>20</v>
      </c>
      <c r="I11" s="29" t="s">
        <v>19</v>
      </c>
      <c r="J11" s="71" t="s">
        <v>1265</v>
      </c>
      <c r="K11" s="56" t="s">
        <v>1152</v>
      </c>
      <c r="L11" s="32">
        <v>0</v>
      </c>
      <c r="M11" s="32">
        <v>18</v>
      </c>
      <c r="N11" s="56" t="s">
        <v>1204</v>
      </c>
      <c r="O11" s="57">
        <f>G11</f>
        <v>35.7</v>
      </c>
      <c r="P11" s="78">
        <v>922</v>
      </c>
      <c r="Q11" s="18" t="s">
        <v>1264</v>
      </c>
      <c r="R11" s="21">
        <v>0</v>
      </c>
      <c r="S11" s="2"/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730</v>
      </c>
      <c r="C10" s="19" t="s">
        <v>1266</v>
      </c>
      <c r="D10" s="76">
        <v>132241</v>
      </c>
      <c r="E10" s="19" t="s">
        <v>1238</v>
      </c>
      <c r="F10" s="29" t="s">
        <v>1267</v>
      </c>
      <c r="G10" s="54">
        <v>1689.51</v>
      </c>
      <c r="H10" s="29" t="s">
        <v>20</v>
      </c>
      <c r="I10" s="29" t="s">
        <v>19</v>
      </c>
      <c r="J10" s="71" t="s">
        <v>1268</v>
      </c>
      <c r="K10" s="56" t="s">
        <v>1266</v>
      </c>
      <c r="L10" s="32">
        <v>0</v>
      </c>
      <c r="M10" s="32">
        <v>756</v>
      </c>
      <c r="N10" s="56" t="s">
        <v>1214</v>
      </c>
      <c r="O10" s="57">
        <f>G10</f>
        <v>1689.51</v>
      </c>
      <c r="P10" s="78">
        <v>940</v>
      </c>
      <c r="Q10" s="18" t="s">
        <v>1269</v>
      </c>
      <c r="R10" s="21">
        <v>0</v>
      </c>
      <c r="S10" s="2"/>
    </row>
    <row r="11" spans="1:19" s="9" customFormat="1" ht="29.25" customHeight="1">
      <c r="A11" s="7">
        <v>2</v>
      </c>
      <c r="B11" s="18">
        <v>768</v>
      </c>
      <c r="C11" s="19" t="s">
        <v>1199</v>
      </c>
      <c r="D11" s="76">
        <v>132702</v>
      </c>
      <c r="E11" s="19" t="s">
        <v>1270</v>
      </c>
      <c r="F11" s="29" t="s">
        <v>1267</v>
      </c>
      <c r="G11" s="54">
        <v>754.14</v>
      </c>
      <c r="H11" s="29" t="s">
        <v>20</v>
      </c>
      <c r="I11" s="29" t="s">
        <v>19</v>
      </c>
      <c r="J11" s="71" t="s">
        <v>1271</v>
      </c>
      <c r="K11" s="56" t="s">
        <v>1199</v>
      </c>
      <c r="L11" s="32">
        <v>0</v>
      </c>
      <c r="M11" s="32">
        <v>757</v>
      </c>
      <c r="N11" s="56" t="s">
        <v>1214</v>
      </c>
      <c r="O11" s="57">
        <f>G11</f>
        <v>754.14</v>
      </c>
      <c r="P11" s="78">
        <v>940</v>
      </c>
      <c r="Q11" s="18" t="s">
        <v>1269</v>
      </c>
      <c r="R11" s="21">
        <v>0</v>
      </c>
      <c r="S11" s="2"/>
    </row>
    <row r="12" spans="1:19" s="9" customFormat="1" ht="29.25" customHeight="1">
      <c r="A12" s="7">
        <v>3</v>
      </c>
      <c r="B12" s="18">
        <v>921</v>
      </c>
      <c r="C12" s="19" t="s">
        <v>1273</v>
      </c>
      <c r="D12" s="76">
        <v>133499</v>
      </c>
      <c r="E12" s="19" t="s">
        <v>1272</v>
      </c>
      <c r="F12" s="29" t="s">
        <v>1274</v>
      </c>
      <c r="G12" s="54">
        <v>3700</v>
      </c>
      <c r="H12" s="29" t="s">
        <v>20</v>
      </c>
      <c r="I12" s="29" t="s">
        <v>19</v>
      </c>
      <c r="J12" s="71" t="s">
        <v>1275</v>
      </c>
      <c r="K12" s="56" t="s">
        <v>1273</v>
      </c>
      <c r="L12" s="32">
        <v>0</v>
      </c>
      <c r="M12" s="32">
        <v>794</v>
      </c>
      <c r="N12" s="56" t="s">
        <v>1276</v>
      </c>
      <c r="O12" s="57">
        <f>G12</f>
        <v>3700</v>
      </c>
      <c r="P12" s="78">
        <v>939</v>
      </c>
      <c r="Q12" s="18" t="s">
        <v>1269</v>
      </c>
      <c r="R12" s="21">
        <v>0</v>
      </c>
      <c r="S12" s="2"/>
    </row>
  </sheetData>
  <sheetProtection/>
  <mergeCells count="21"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733</v>
      </c>
      <c r="C10" s="19" t="s">
        <v>1266</v>
      </c>
      <c r="D10" s="76">
        <v>70612</v>
      </c>
      <c r="E10" s="19" t="s">
        <v>1242</v>
      </c>
      <c r="F10" s="29" t="s">
        <v>1277</v>
      </c>
      <c r="G10" s="54">
        <v>2665.6</v>
      </c>
      <c r="H10" s="29" t="s">
        <v>20</v>
      </c>
      <c r="I10" s="29" t="s">
        <v>19</v>
      </c>
      <c r="J10" s="71" t="s">
        <v>1278</v>
      </c>
      <c r="K10" s="56" t="s">
        <v>1153</v>
      </c>
      <c r="L10" s="32">
        <v>0</v>
      </c>
      <c r="M10" s="32">
        <v>760</v>
      </c>
      <c r="N10" s="56" t="s">
        <v>1214</v>
      </c>
      <c r="O10" s="57">
        <f>G10</f>
        <v>2665.6</v>
      </c>
      <c r="P10" s="78">
        <v>950</v>
      </c>
      <c r="Q10" s="18" t="s">
        <v>1279</v>
      </c>
      <c r="R10" s="21">
        <v>0</v>
      </c>
      <c r="S10" s="2"/>
    </row>
  </sheetData>
  <sheetProtection/>
  <mergeCells count="21">
    <mergeCell ref="P7:P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741</v>
      </c>
      <c r="C10" s="19" t="s">
        <v>1246</v>
      </c>
      <c r="D10" s="76">
        <v>27006</v>
      </c>
      <c r="E10" s="19" t="s">
        <v>1153</v>
      </c>
      <c r="F10" s="29" t="s">
        <v>1248</v>
      </c>
      <c r="G10" s="54">
        <v>2628.13</v>
      </c>
      <c r="H10" s="29" t="s">
        <v>20</v>
      </c>
      <c r="I10" s="29" t="s">
        <v>19</v>
      </c>
      <c r="J10" s="71" t="s">
        <v>1280</v>
      </c>
      <c r="K10" s="56" t="s">
        <v>1161</v>
      </c>
      <c r="L10" s="32">
        <v>0</v>
      </c>
      <c r="M10" s="32">
        <v>771</v>
      </c>
      <c r="N10" s="56" t="s">
        <v>1214</v>
      </c>
      <c r="O10" s="57">
        <f>G10</f>
        <v>2628.13</v>
      </c>
      <c r="P10" s="78">
        <v>955</v>
      </c>
      <c r="Q10" s="18" t="s">
        <v>1281</v>
      </c>
      <c r="R10" s="21">
        <v>0</v>
      </c>
      <c r="S10" s="2"/>
    </row>
    <row r="11" spans="1:19" s="9" customFormat="1" ht="29.25" customHeight="1">
      <c r="A11" s="7">
        <v>2</v>
      </c>
      <c r="B11" s="18">
        <v>735</v>
      </c>
      <c r="C11" s="19" t="s">
        <v>1201</v>
      </c>
      <c r="D11" s="76">
        <v>114</v>
      </c>
      <c r="E11" s="19" t="s">
        <v>1130</v>
      </c>
      <c r="F11" s="29" t="s">
        <v>1282</v>
      </c>
      <c r="G11" s="54">
        <v>4836.16</v>
      </c>
      <c r="H11" s="29" t="s">
        <v>20</v>
      </c>
      <c r="I11" s="29" t="s">
        <v>19</v>
      </c>
      <c r="J11" s="71" t="s">
        <v>1283</v>
      </c>
      <c r="K11" s="56" t="s">
        <v>1153</v>
      </c>
      <c r="L11" s="32">
        <v>0</v>
      </c>
      <c r="M11" s="32">
        <v>764</v>
      </c>
      <c r="N11" s="56" t="s">
        <v>1214</v>
      </c>
      <c r="O11" s="57">
        <f aca="true" t="shared" si="0" ref="O11:O18">G11</f>
        <v>4836.16</v>
      </c>
      <c r="P11" s="78">
        <v>954</v>
      </c>
      <c r="Q11" s="18" t="s">
        <v>1281</v>
      </c>
      <c r="R11" s="21">
        <v>0</v>
      </c>
      <c r="S11" s="2"/>
    </row>
    <row r="12" spans="1:19" s="9" customFormat="1" ht="29.25" customHeight="1">
      <c r="A12" s="7">
        <v>3</v>
      </c>
      <c r="B12" s="18">
        <v>734</v>
      </c>
      <c r="C12" s="19" t="s">
        <v>1201</v>
      </c>
      <c r="D12" s="76">
        <v>1897</v>
      </c>
      <c r="E12" s="19" t="s">
        <v>1130</v>
      </c>
      <c r="F12" s="29" t="s">
        <v>1282</v>
      </c>
      <c r="G12" s="54">
        <v>417.69</v>
      </c>
      <c r="H12" s="29" t="s">
        <v>20</v>
      </c>
      <c r="I12" s="29" t="s">
        <v>19</v>
      </c>
      <c r="J12" s="71" t="s">
        <v>1284</v>
      </c>
      <c r="K12" s="56" t="s">
        <v>1153</v>
      </c>
      <c r="L12" s="32">
        <v>0</v>
      </c>
      <c r="M12" s="32">
        <v>765</v>
      </c>
      <c r="N12" s="56" t="s">
        <v>1214</v>
      </c>
      <c r="O12" s="57">
        <f t="shared" si="0"/>
        <v>417.69</v>
      </c>
      <c r="P12" s="78">
        <v>954</v>
      </c>
      <c r="Q12" s="18" t="s">
        <v>1281</v>
      </c>
      <c r="R12" s="21">
        <v>0</v>
      </c>
      <c r="S12" s="2"/>
    </row>
    <row r="13" spans="1:19" s="9" customFormat="1" ht="29.25" customHeight="1">
      <c r="A13" s="7">
        <v>4</v>
      </c>
      <c r="B13" s="18">
        <v>15587</v>
      </c>
      <c r="C13" s="19" t="s">
        <v>1270</v>
      </c>
      <c r="D13" s="76">
        <v>6982</v>
      </c>
      <c r="E13" s="19" t="s">
        <v>1285</v>
      </c>
      <c r="F13" s="29" t="s">
        <v>1286</v>
      </c>
      <c r="G13" s="54">
        <v>1027.78</v>
      </c>
      <c r="H13" s="29" t="s">
        <v>20</v>
      </c>
      <c r="I13" s="29" t="s">
        <v>19</v>
      </c>
      <c r="J13" s="71" t="s">
        <v>1287</v>
      </c>
      <c r="K13" s="56" t="s">
        <v>1161</v>
      </c>
      <c r="L13" s="32">
        <v>0</v>
      </c>
      <c r="M13" s="32">
        <v>744</v>
      </c>
      <c r="N13" s="56" t="s">
        <v>1214</v>
      </c>
      <c r="O13" s="57">
        <f t="shared" si="0"/>
        <v>1027.78</v>
      </c>
      <c r="P13" s="78">
        <v>953</v>
      </c>
      <c r="Q13" s="18" t="s">
        <v>1281</v>
      </c>
      <c r="R13" s="21">
        <v>0</v>
      </c>
      <c r="S13" s="2"/>
    </row>
    <row r="14" spans="1:19" s="9" customFormat="1" ht="29.25" customHeight="1">
      <c r="A14" s="7">
        <v>5</v>
      </c>
      <c r="B14" s="18">
        <v>836</v>
      </c>
      <c r="C14" s="19" t="s">
        <v>1219</v>
      </c>
      <c r="D14" s="76">
        <v>40686406</v>
      </c>
      <c r="E14" s="19" t="s">
        <v>1285</v>
      </c>
      <c r="F14" s="29" t="s">
        <v>1288</v>
      </c>
      <c r="G14" s="54">
        <v>812.59</v>
      </c>
      <c r="H14" s="29" t="s">
        <v>20</v>
      </c>
      <c r="I14" s="29" t="s">
        <v>19</v>
      </c>
      <c r="J14" s="71" t="s">
        <v>1289</v>
      </c>
      <c r="K14" s="56" t="s">
        <v>1217</v>
      </c>
      <c r="L14" s="32">
        <v>0</v>
      </c>
      <c r="M14" s="32">
        <v>64</v>
      </c>
      <c r="N14" s="56" t="s">
        <v>1290</v>
      </c>
      <c r="O14" s="57">
        <f t="shared" si="0"/>
        <v>812.59</v>
      </c>
      <c r="P14" s="78">
        <v>952</v>
      </c>
      <c r="Q14" s="18" t="s">
        <v>1281</v>
      </c>
      <c r="R14" s="21">
        <v>0</v>
      </c>
      <c r="S14" s="2"/>
    </row>
    <row r="15" spans="1:19" s="9" customFormat="1" ht="29.25" customHeight="1">
      <c r="A15" s="7">
        <v>6</v>
      </c>
      <c r="B15" s="18">
        <v>927</v>
      </c>
      <c r="C15" s="19" t="s">
        <v>1294</v>
      </c>
      <c r="D15" s="76">
        <v>237145884</v>
      </c>
      <c r="E15" s="19" t="s">
        <v>1269</v>
      </c>
      <c r="F15" s="29" t="s">
        <v>1291</v>
      </c>
      <c r="G15" s="54">
        <v>1044</v>
      </c>
      <c r="H15" s="29" t="s">
        <v>20</v>
      </c>
      <c r="I15" s="29" t="s">
        <v>19</v>
      </c>
      <c r="J15" s="71" t="s">
        <v>1292</v>
      </c>
      <c r="K15" s="56" t="s">
        <v>1269</v>
      </c>
      <c r="L15" s="32">
        <v>0</v>
      </c>
      <c r="M15" s="32">
        <v>821</v>
      </c>
      <c r="N15" s="56" t="s">
        <v>1293</v>
      </c>
      <c r="O15" s="57">
        <f t="shared" si="0"/>
        <v>1044</v>
      </c>
      <c r="P15" s="78">
        <v>967</v>
      </c>
      <c r="Q15" s="18" t="s">
        <v>1281</v>
      </c>
      <c r="R15" s="21">
        <v>0</v>
      </c>
      <c r="S15" s="2"/>
    </row>
    <row r="16" spans="1:19" s="9" customFormat="1" ht="29.25" customHeight="1">
      <c r="A16" s="7">
        <v>7</v>
      </c>
      <c r="B16" s="18">
        <v>926</v>
      </c>
      <c r="C16" s="19" t="s">
        <v>1294</v>
      </c>
      <c r="D16" s="76">
        <v>237145880</v>
      </c>
      <c r="E16" s="19" t="s">
        <v>1269</v>
      </c>
      <c r="F16" s="29" t="s">
        <v>1291</v>
      </c>
      <c r="G16" s="54">
        <v>11500</v>
      </c>
      <c r="H16" s="29" t="s">
        <v>20</v>
      </c>
      <c r="I16" s="29" t="s">
        <v>19</v>
      </c>
      <c r="J16" s="71" t="s">
        <v>1292</v>
      </c>
      <c r="K16" s="56" t="s">
        <v>1269</v>
      </c>
      <c r="L16" s="32">
        <v>0</v>
      </c>
      <c r="M16" s="32">
        <v>822</v>
      </c>
      <c r="N16" s="56" t="s">
        <v>1293</v>
      </c>
      <c r="O16" s="57">
        <f t="shared" si="0"/>
        <v>11500</v>
      </c>
      <c r="P16" s="78">
        <v>967</v>
      </c>
      <c r="Q16" s="18" t="s">
        <v>1281</v>
      </c>
      <c r="R16" s="21">
        <v>0</v>
      </c>
      <c r="S16" s="2"/>
    </row>
    <row r="17" spans="1:19" s="9" customFormat="1" ht="29.25" customHeight="1">
      <c r="A17" s="7">
        <v>8</v>
      </c>
      <c r="B17" s="18">
        <v>40869</v>
      </c>
      <c r="C17" s="19" t="s">
        <v>603</v>
      </c>
      <c r="D17" s="76">
        <v>227318073</v>
      </c>
      <c r="E17" s="19" t="s">
        <v>409</v>
      </c>
      <c r="F17" s="29" t="s">
        <v>1291</v>
      </c>
      <c r="G17" s="54">
        <v>-118</v>
      </c>
      <c r="H17" s="29" t="s">
        <v>20</v>
      </c>
      <c r="I17" s="29" t="s">
        <v>19</v>
      </c>
      <c r="J17" s="71" t="s">
        <v>1295</v>
      </c>
      <c r="K17" s="56" t="s">
        <v>416</v>
      </c>
      <c r="L17" s="32">
        <v>0</v>
      </c>
      <c r="M17" s="32">
        <v>703</v>
      </c>
      <c r="N17" s="56" t="s">
        <v>600</v>
      </c>
      <c r="O17" s="57">
        <f t="shared" si="0"/>
        <v>-118</v>
      </c>
      <c r="P17" s="78">
        <v>967</v>
      </c>
      <c r="Q17" s="18" t="s">
        <v>1281</v>
      </c>
      <c r="R17" s="21">
        <v>0</v>
      </c>
      <c r="S17" s="2"/>
    </row>
    <row r="18" spans="1:19" s="9" customFormat="1" ht="29.25" customHeight="1">
      <c r="A18" s="7">
        <v>9</v>
      </c>
      <c r="B18" s="18">
        <v>40856</v>
      </c>
      <c r="C18" s="19" t="s">
        <v>603</v>
      </c>
      <c r="D18" s="76">
        <v>227286808</v>
      </c>
      <c r="E18" s="19" t="s">
        <v>201</v>
      </c>
      <c r="F18" s="29" t="s">
        <v>1291</v>
      </c>
      <c r="G18" s="54">
        <v>-1100</v>
      </c>
      <c r="H18" s="29" t="s">
        <v>20</v>
      </c>
      <c r="I18" s="29" t="s">
        <v>19</v>
      </c>
      <c r="J18" s="71" t="s">
        <v>1295</v>
      </c>
      <c r="K18" s="56" t="s">
        <v>416</v>
      </c>
      <c r="L18" s="32">
        <v>0</v>
      </c>
      <c r="M18" s="32">
        <v>702</v>
      </c>
      <c r="N18" s="56" t="s">
        <v>600</v>
      </c>
      <c r="O18" s="57">
        <f t="shared" si="0"/>
        <v>-1100</v>
      </c>
      <c r="P18" s="78">
        <v>967</v>
      </c>
      <c r="Q18" s="18" t="s">
        <v>1281</v>
      </c>
      <c r="R18" s="21">
        <v>0</v>
      </c>
      <c r="S18" s="2"/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746</v>
      </c>
      <c r="C10" s="19" t="s">
        <v>1246</v>
      </c>
      <c r="D10" s="76">
        <v>2014493</v>
      </c>
      <c r="E10" s="19" t="s">
        <v>1105</v>
      </c>
      <c r="F10" s="29" t="s">
        <v>1296</v>
      </c>
      <c r="G10" s="54">
        <v>892.5</v>
      </c>
      <c r="H10" s="29" t="s">
        <v>20</v>
      </c>
      <c r="I10" s="29" t="s">
        <v>19</v>
      </c>
      <c r="J10" s="71" t="s">
        <v>1297</v>
      </c>
      <c r="K10" s="56" t="s">
        <v>1142</v>
      </c>
      <c r="L10" s="32">
        <v>0</v>
      </c>
      <c r="M10" s="32">
        <v>763</v>
      </c>
      <c r="N10" s="56" t="s">
        <v>1214</v>
      </c>
      <c r="O10" s="57">
        <f aca="true" t="shared" si="0" ref="O10:O15">G10</f>
        <v>892.5</v>
      </c>
      <c r="P10" s="78">
        <v>975</v>
      </c>
      <c r="Q10" s="18" t="s">
        <v>1298</v>
      </c>
      <c r="R10" s="21">
        <v>0</v>
      </c>
      <c r="S10" s="2"/>
    </row>
    <row r="11" spans="1:19" s="9" customFormat="1" ht="29.25" customHeight="1">
      <c r="A11" s="7">
        <v>2</v>
      </c>
      <c r="B11" s="18">
        <v>748</v>
      </c>
      <c r="C11" s="19" t="s">
        <v>1246</v>
      </c>
      <c r="D11" s="76">
        <v>2014494</v>
      </c>
      <c r="E11" s="19" t="s">
        <v>1105</v>
      </c>
      <c r="F11" s="29" t="s">
        <v>1296</v>
      </c>
      <c r="G11" s="54">
        <v>3183.45</v>
      </c>
      <c r="H11" s="29" t="s">
        <v>20</v>
      </c>
      <c r="I11" s="29" t="s">
        <v>19</v>
      </c>
      <c r="J11" s="71" t="s">
        <v>1299</v>
      </c>
      <c r="K11" s="56" t="s">
        <v>1142</v>
      </c>
      <c r="L11" s="32">
        <v>0</v>
      </c>
      <c r="M11" s="32">
        <v>762</v>
      </c>
      <c r="N11" s="56" t="s">
        <v>1214</v>
      </c>
      <c r="O11" s="57">
        <f t="shared" si="0"/>
        <v>3183.45</v>
      </c>
      <c r="P11" s="78">
        <v>975</v>
      </c>
      <c r="Q11" s="18" t="s">
        <v>1298</v>
      </c>
      <c r="R11" s="21">
        <v>0</v>
      </c>
      <c r="S11" s="2"/>
    </row>
    <row r="12" spans="1:19" s="9" customFormat="1" ht="29.25" customHeight="1">
      <c r="A12" s="7">
        <v>3</v>
      </c>
      <c r="B12" s="18">
        <v>759</v>
      </c>
      <c r="C12" s="19" t="s">
        <v>1270</v>
      </c>
      <c r="D12" s="76">
        <v>37</v>
      </c>
      <c r="E12" s="19" t="s">
        <v>1285</v>
      </c>
      <c r="F12" s="29" t="s">
        <v>1300</v>
      </c>
      <c r="G12" s="54">
        <v>55745.15</v>
      </c>
      <c r="H12" s="29" t="s">
        <v>20</v>
      </c>
      <c r="I12" s="29" t="s">
        <v>19</v>
      </c>
      <c r="J12" s="71" t="s">
        <v>1301</v>
      </c>
      <c r="K12" s="56" t="s">
        <v>1152</v>
      </c>
      <c r="L12" s="32">
        <v>0</v>
      </c>
      <c r="M12" s="32">
        <v>766</v>
      </c>
      <c r="N12" s="56" t="s">
        <v>1214</v>
      </c>
      <c r="O12" s="57">
        <f t="shared" si="0"/>
        <v>55745.15</v>
      </c>
      <c r="P12" s="78">
        <v>976</v>
      </c>
      <c r="Q12" s="18" t="s">
        <v>1298</v>
      </c>
      <c r="R12" s="21">
        <v>0</v>
      </c>
      <c r="S12" s="2"/>
    </row>
    <row r="13" spans="1:19" s="9" customFormat="1" ht="29.25" customHeight="1">
      <c r="A13" s="7">
        <v>4</v>
      </c>
      <c r="B13" s="18">
        <v>747</v>
      </c>
      <c r="C13" s="19" t="s">
        <v>1246</v>
      </c>
      <c r="D13" s="76">
        <v>4801</v>
      </c>
      <c r="E13" s="19" t="s">
        <v>1153</v>
      </c>
      <c r="F13" s="29" t="s">
        <v>1302</v>
      </c>
      <c r="G13" s="54">
        <v>1462</v>
      </c>
      <c r="H13" s="29" t="s">
        <v>20</v>
      </c>
      <c r="I13" s="29" t="s">
        <v>19</v>
      </c>
      <c r="J13" s="71" t="s">
        <v>1303</v>
      </c>
      <c r="K13" s="56" t="s">
        <v>1142</v>
      </c>
      <c r="L13" s="32">
        <v>0</v>
      </c>
      <c r="M13" s="32">
        <v>758</v>
      </c>
      <c r="N13" s="56" t="s">
        <v>1214</v>
      </c>
      <c r="O13" s="57">
        <f t="shared" si="0"/>
        <v>1462</v>
      </c>
      <c r="P13" s="78">
        <v>977</v>
      </c>
      <c r="Q13" s="18" t="s">
        <v>1298</v>
      </c>
      <c r="R13" s="21">
        <v>0</v>
      </c>
      <c r="S13" s="2"/>
    </row>
    <row r="14" spans="1:19" s="9" customFormat="1" ht="29.25" customHeight="1">
      <c r="A14" s="7">
        <v>5</v>
      </c>
      <c r="B14" s="18">
        <v>842</v>
      </c>
      <c r="C14" s="19" t="s">
        <v>1236</v>
      </c>
      <c r="D14" s="76">
        <v>230567475</v>
      </c>
      <c r="E14" s="19" t="s">
        <v>1217</v>
      </c>
      <c r="F14" s="29" t="s">
        <v>1304</v>
      </c>
      <c r="G14" s="54">
        <v>1388.18</v>
      </c>
      <c r="H14" s="29" t="s">
        <v>20</v>
      </c>
      <c r="I14" s="29" t="s">
        <v>19</v>
      </c>
      <c r="J14" s="71" t="s">
        <v>1305</v>
      </c>
      <c r="K14" s="56" t="s">
        <v>1235</v>
      </c>
      <c r="L14" s="32">
        <v>0</v>
      </c>
      <c r="M14" s="32">
        <v>780</v>
      </c>
      <c r="N14" s="56" t="s">
        <v>1306</v>
      </c>
      <c r="O14" s="57">
        <f t="shared" si="0"/>
        <v>1388.18</v>
      </c>
      <c r="P14" s="78">
        <v>978</v>
      </c>
      <c r="Q14" s="18" t="s">
        <v>1298</v>
      </c>
      <c r="R14" s="21">
        <v>0</v>
      </c>
      <c r="S14" s="2"/>
    </row>
    <row r="15" spans="1:19" s="9" customFormat="1" ht="29.25" customHeight="1">
      <c r="A15" s="7">
        <v>6</v>
      </c>
      <c r="B15" s="18">
        <v>856</v>
      </c>
      <c r="C15" s="19" t="s">
        <v>1290</v>
      </c>
      <c r="D15" s="76">
        <v>711</v>
      </c>
      <c r="E15" s="19" t="s">
        <v>1105</v>
      </c>
      <c r="F15" s="29" t="s">
        <v>1307</v>
      </c>
      <c r="G15" s="54">
        <v>7777</v>
      </c>
      <c r="H15" s="29" t="s">
        <v>20</v>
      </c>
      <c r="I15" s="29" t="s">
        <v>19</v>
      </c>
      <c r="J15" s="71" t="s">
        <v>1308</v>
      </c>
      <c r="K15" s="56" t="s">
        <v>1229</v>
      </c>
      <c r="L15" s="32">
        <v>0</v>
      </c>
      <c r="M15" s="32">
        <v>787</v>
      </c>
      <c r="N15" s="56" t="s">
        <v>1306</v>
      </c>
      <c r="O15" s="57">
        <f t="shared" si="0"/>
        <v>7777</v>
      </c>
      <c r="P15" s="78">
        <v>979</v>
      </c>
      <c r="Q15" s="18" t="s">
        <v>1298</v>
      </c>
      <c r="R15" s="21">
        <v>0</v>
      </c>
      <c r="S15" s="2"/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758</v>
      </c>
      <c r="C10" s="19" t="s">
        <v>1250</v>
      </c>
      <c r="D10" s="76">
        <v>6423467268</v>
      </c>
      <c r="E10" s="19" t="s">
        <v>1285</v>
      </c>
      <c r="F10" s="29" t="s">
        <v>1309</v>
      </c>
      <c r="G10" s="54">
        <v>205.91</v>
      </c>
      <c r="H10" s="29" t="s">
        <v>20</v>
      </c>
      <c r="I10" s="29" t="s">
        <v>19</v>
      </c>
      <c r="J10" s="71" t="s">
        <v>1310</v>
      </c>
      <c r="K10" s="56" t="s">
        <v>1199</v>
      </c>
      <c r="L10" s="32">
        <v>0</v>
      </c>
      <c r="M10" s="32">
        <v>776</v>
      </c>
      <c r="N10" s="56" t="s">
        <v>1214</v>
      </c>
      <c r="O10" s="57">
        <f>G10</f>
        <v>205.91</v>
      </c>
      <c r="P10" s="78">
        <v>984</v>
      </c>
      <c r="Q10" s="18" t="s">
        <v>1311</v>
      </c>
      <c r="R10" s="21">
        <v>0</v>
      </c>
      <c r="S10" s="2"/>
    </row>
    <row r="11" spans="1:19" s="9" customFormat="1" ht="29.25" customHeight="1">
      <c r="A11" s="7">
        <v>2</v>
      </c>
      <c r="B11" s="18">
        <v>760</v>
      </c>
      <c r="C11" s="19" t="s">
        <v>1270</v>
      </c>
      <c r="D11" s="76">
        <v>6423464765</v>
      </c>
      <c r="E11" s="19" t="s">
        <v>1285</v>
      </c>
      <c r="F11" s="29" t="s">
        <v>1309</v>
      </c>
      <c r="G11" s="54">
        <v>3250.28</v>
      </c>
      <c r="H11" s="29" t="s">
        <v>20</v>
      </c>
      <c r="I11" s="29" t="s">
        <v>19</v>
      </c>
      <c r="J11" s="71" t="s">
        <v>1312</v>
      </c>
      <c r="K11" s="56" t="s">
        <v>1199</v>
      </c>
      <c r="L11" s="32">
        <v>0</v>
      </c>
      <c r="M11" s="32">
        <v>775</v>
      </c>
      <c r="N11" s="56" t="s">
        <v>1214</v>
      </c>
      <c r="O11" s="57">
        <f>G11</f>
        <v>3250.28</v>
      </c>
      <c r="P11" s="78">
        <v>984</v>
      </c>
      <c r="Q11" s="18" t="s">
        <v>1311</v>
      </c>
      <c r="R11" s="21">
        <v>0</v>
      </c>
      <c r="S11" s="2"/>
    </row>
    <row r="12" spans="1:19" s="9" customFormat="1" ht="29.25" customHeight="1">
      <c r="A12" s="7">
        <v>3</v>
      </c>
      <c r="B12" s="18">
        <v>753</v>
      </c>
      <c r="C12" s="19" t="s">
        <v>1250</v>
      </c>
      <c r="D12" s="76">
        <v>30418</v>
      </c>
      <c r="E12" s="19" t="s">
        <v>1142</v>
      </c>
      <c r="F12" s="29" t="s">
        <v>1313</v>
      </c>
      <c r="G12" s="54">
        <v>5236</v>
      </c>
      <c r="H12" s="29" t="s">
        <v>20</v>
      </c>
      <c r="I12" s="29" t="s">
        <v>19</v>
      </c>
      <c r="J12" s="71" t="s">
        <v>1314</v>
      </c>
      <c r="K12" s="56" t="s">
        <v>1199</v>
      </c>
      <c r="L12" s="32">
        <v>0</v>
      </c>
      <c r="M12" s="32">
        <v>774</v>
      </c>
      <c r="N12" s="56" t="s">
        <v>1214</v>
      </c>
      <c r="O12" s="57">
        <f>G12</f>
        <v>5236</v>
      </c>
      <c r="P12" s="78">
        <v>985</v>
      </c>
      <c r="Q12" s="18" t="s">
        <v>1311</v>
      </c>
      <c r="R12" s="21">
        <v>0</v>
      </c>
      <c r="S12" s="2"/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/>
      <c r="C10" s="19"/>
      <c r="D10" s="76"/>
      <c r="E10" s="19"/>
      <c r="F10" s="29"/>
      <c r="G10" s="54"/>
      <c r="H10" s="29" t="s">
        <v>20</v>
      </c>
      <c r="I10" s="29" t="s">
        <v>19</v>
      </c>
      <c r="J10" s="71"/>
      <c r="K10" s="56"/>
      <c r="L10" s="32">
        <v>0</v>
      </c>
      <c r="M10" s="32"/>
      <c r="N10" s="56"/>
      <c r="O10" s="57">
        <f>G10</f>
        <v>0</v>
      </c>
      <c r="P10" s="78"/>
      <c r="Q10" s="18"/>
      <c r="R10" s="21">
        <v>0</v>
      </c>
      <c r="S10" s="2"/>
    </row>
    <row r="14" ht="12.75">
      <c r="D14" s="17" t="s">
        <v>1315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4">
      <selection activeCell="F31" sqref="F31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5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898</v>
      </c>
      <c r="C10" s="19" t="s">
        <v>1276</v>
      </c>
      <c r="D10" s="76">
        <v>850</v>
      </c>
      <c r="E10" s="19" t="s">
        <v>1330</v>
      </c>
      <c r="F10" s="79" t="s">
        <v>1316</v>
      </c>
      <c r="G10" s="80">
        <v>5950</v>
      </c>
      <c r="H10" s="29" t="s">
        <v>20</v>
      </c>
      <c r="I10" s="29" t="s">
        <v>19</v>
      </c>
      <c r="J10" s="71" t="s">
        <v>1331</v>
      </c>
      <c r="K10" s="56" t="s">
        <v>1245</v>
      </c>
      <c r="L10" s="32">
        <v>0</v>
      </c>
      <c r="M10" s="32">
        <v>906</v>
      </c>
      <c r="N10" s="56" t="s">
        <v>1264</v>
      </c>
      <c r="O10" s="57">
        <f aca="true" t="shared" si="0" ref="O10:O34">G10</f>
        <v>5950</v>
      </c>
      <c r="P10" s="78">
        <v>998</v>
      </c>
      <c r="Q10" s="18" t="s">
        <v>1332</v>
      </c>
      <c r="R10" s="21">
        <v>0</v>
      </c>
      <c r="S10" s="2"/>
    </row>
    <row r="11" spans="1:19" s="9" customFormat="1" ht="29.25" customHeight="1">
      <c r="A11" s="7">
        <v>2</v>
      </c>
      <c r="B11" s="18">
        <v>777</v>
      </c>
      <c r="C11" s="19" t="s">
        <v>1214</v>
      </c>
      <c r="D11" s="76">
        <v>13907649</v>
      </c>
      <c r="E11" s="19" t="s">
        <v>1270</v>
      </c>
      <c r="F11" s="79" t="s">
        <v>1317</v>
      </c>
      <c r="G11" s="80">
        <f>-226.48</f>
        <v>-226.48</v>
      </c>
      <c r="H11" s="29" t="s">
        <v>20</v>
      </c>
      <c r="I11" s="29" t="s">
        <v>19</v>
      </c>
      <c r="J11" s="71" t="s">
        <v>1335</v>
      </c>
      <c r="K11" s="56" t="s">
        <v>1205</v>
      </c>
      <c r="L11" s="32">
        <v>0</v>
      </c>
      <c r="M11" s="32">
        <v>37</v>
      </c>
      <c r="N11" s="56" t="s">
        <v>1253</v>
      </c>
      <c r="O11" s="57">
        <f t="shared" si="0"/>
        <v>-226.48</v>
      </c>
      <c r="P11" s="78">
        <v>999</v>
      </c>
      <c r="Q11" s="18" t="s">
        <v>1332</v>
      </c>
      <c r="R11" s="21">
        <v>0</v>
      </c>
      <c r="S11" s="2"/>
    </row>
    <row r="12" spans="1:19" s="9" customFormat="1" ht="29.25" customHeight="1">
      <c r="A12" s="7">
        <v>3</v>
      </c>
      <c r="B12" s="18">
        <v>695</v>
      </c>
      <c r="C12" s="19" t="s">
        <v>1208</v>
      </c>
      <c r="D12" s="76">
        <v>11649303</v>
      </c>
      <c r="E12" s="19" t="s">
        <v>1333</v>
      </c>
      <c r="F12" s="79" t="s">
        <v>1317</v>
      </c>
      <c r="G12" s="80">
        <f>2234.32</f>
        <v>2234.32</v>
      </c>
      <c r="H12" s="29" t="s">
        <v>20</v>
      </c>
      <c r="I12" s="29" t="s">
        <v>19</v>
      </c>
      <c r="J12" s="71" t="s">
        <v>1336</v>
      </c>
      <c r="K12" s="56" t="s">
        <v>1204</v>
      </c>
      <c r="L12" s="32">
        <v>0</v>
      </c>
      <c r="M12" s="32">
        <v>36</v>
      </c>
      <c r="N12" s="56" t="s">
        <v>1253</v>
      </c>
      <c r="O12" s="57">
        <f t="shared" si="0"/>
        <v>2234.32</v>
      </c>
      <c r="P12" s="78">
        <v>999</v>
      </c>
      <c r="Q12" s="18" t="s">
        <v>1332</v>
      </c>
      <c r="R12" s="21">
        <v>0</v>
      </c>
      <c r="S12" s="2"/>
    </row>
    <row r="13" spans="1:19" s="9" customFormat="1" ht="29.25" customHeight="1">
      <c r="A13" s="7">
        <v>4</v>
      </c>
      <c r="B13" s="18">
        <v>780</v>
      </c>
      <c r="C13" s="19" t="s">
        <v>1214</v>
      </c>
      <c r="D13" s="76">
        <v>9084240</v>
      </c>
      <c r="E13" s="19" t="s">
        <v>1250</v>
      </c>
      <c r="F13" s="79" t="s">
        <v>1318</v>
      </c>
      <c r="G13" s="80">
        <f>7933.34</f>
        <v>7933.34</v>
      </c>
      <c r="H13" s="29" t="s">
        <v>20</v>
      </c>
      <c r="I13" s="29" t="s">
        <v>19</v>
      </c>
      <c r="J13" s="71" t="s">
        <v>1337</v>
      </c>
      <c r="K13" s="56" t="s">
        <v>1205</v>
      </c>
      <c r="L13" s="32">
        <v>0</v>
      </c>
      <c r="M13" s="32">
        <v>54</v>
      </c>
      <c r="N13" s="56" t="s">
        <v>1232</v>
      </c>
      <c r="O13" s="57">
        <f t="shared" si="0"/>
        <v>7933.34</v>
      </c>
      <c r="P13" s="78">
        <v>1000</v>
      </c>
      <c r="Q13" s="18" t="s">
        <v>1332</v>
      </c>
      <c r="R13" s="21">
        <v>0</v>
      </c>
      <c r="S13" s="2"/>
    </row>
    <row r="14" spans="1:19" s="9" customFormat="1" ht="29.25" customHeight="1">
      <c r="A14" s="7">
        <v>5</v>
      </c>
      <c r="B14" s="18">
        <v>776</v>
      </c>
      <c r="C14" s="19" t="s">
        <v>1199</v>
      </c>
      <c r="D14" s="76">
        <v>9084239</v>
      </c>
      <c r="E14" s="19" t="s">
        <v>1250</v>
      </c>
      <c r="F14" s="79" t="s">
        <v>1318</v>
      </c>
      <c r="G14" s="80">
        <f>2975</f>
        <v>2975</v>
      </c>
      <c r="H14" s="29" t="s">
        <v>20</v>
      </c>
      <c r="I14" s="29" t="s">
        <v>19</v>
      </c>
      <c r="J14" s="71" t="s">
        <v>1338</v>
      </c>
      <c r="K14" s="56" t="s">
        <v>1253</v>
      </c>
      <c r="L14" s="32">
        <v>0</v>
      </c>
      <c r="M14" s="32">
        <v>55</v>
      </c>
      <c r="N14" s="56" t="s">
        <v>1232</v>
      </c>
      <c r="O14" s="57">
        <f t="shared" si="0"/>
        <v>2975</v>
      </c>
      <c r="P14" s="78">
        <v>1000</v>
      </c>
      <c r="Q14" s="18" t="s">
        <v>1332</v>
      </c>
      <c r="R14" s="21">
        <v>0</v>
      </c>
      <c r="S14" s="2"/>
    </row>
    <row r="15" spans="1:19" s="9" customFormat="1" ht="29.25" customHeight="1">
      <c r="A15" s="7">
        <v>6</v>
      </c>
      <c r="B15" s="18">
        <v>779</v>
      </c>
      <c r="C15" s="19" t="s">
        <v>1214</v>
      </c>
      <c r="D15" s="76">
        <v>9084238</v>
      </c>
      <c r="E15" s="19" t="s">
        <v>1250</v>
      </c>
      <c r="F15" s="79" t="s">
        <v>1318</v>
      </c>
      <c r="G15" s="80">
        <f>6941.66</f>
        <v>6941.66</v>
      </c>
      <c r="H15" s="29" t="s">
        <v>20</v>
      </c>
      <c r="I15" s="29" t="s">
        <v>19</v>
      </c>
      <c r="J15" s="71" t="s">
        <v>1339</v>
      </c>
      <c r="K15" s="56" t="s">
        <v>1253</v>
      </c>
      <c r="L15" s="32">
        <v>0</v>
      </c>
      <c r="M15" s="32">
        <v>56</v>
      </c>
      <c r="N15" s="56" t="s">
        <v>1232</v>
      </c>
      <c r="O15" s="57">
        <f t="shared" si="0"/>
        <v>6941.66</v>
      </c>
      <c r="P15" s="78">
        <v>1000</v>
      </c>
      <c r="Q15" s="18" t="s">
        <v>1332</v>
      </c>
      <c r="R15" s="21">
        <v>0</v>
      </c>
      <c r="S15" s="2"/>
    </row>
    <row r="16" spans="1:19" s="9" customFormat="1" ht="29.25" customHeight="1">
      <c r="A16" s="7">
        <v>7</v>
      </c>
      <c r="B16" s="18">
        <v>851</v>
      </c>
      <c r="C16" s="19" t="s">
        <v>1236</v>
      </c>
      <c r="D16" s="76">
        <v>230268</v>
      </c>
      <c r="E16" s="19" t="s">
        <v>1250</v>
      </c>
      <c r="F16" s="79" t="s">
        <v>1319</v>
      </c>
      <c r="G16" s="80">
        <v>297.5</v>
      </c>
      <c r="H16" s="29" t="s">
        <v>20</v>
      </c>
      <c r="I16" s="29" t="s">
        <v>19</v>
      </c>
      <c r="J16" s="71" t="s">
        <v>1340</v>
      </c>
      <c r="K16" s="56" t="s">
        <v>1235</v>
      </c>
      <c r="L16" s="32">
        <v>0</v>
      </c>
      <c r="M16" s="32">
        <v>784</v>
      </c>
      <c r="N16" s="56" t="s">
        <v>1229</v>
      </c>
      <c r="O16" s="57">
        <f t="shared" si="0"/>
        <v>297.5</v>
      </c>
      <c r="P16" s="78">
        <v>1001</v>
      </c>
      <c r="Q16" s="18" t="s">
        <v>1332</v>
      </c>
      <c r="R16" s="21">
        <v>0</v>
      </c>
      <c r="S16" s="2"/>
    </row>
    <row r="17" spans="1:19" s="9" customFormat="1" ht="29.25" customHeight="1">
      <c r="A17" s="7">
        <v>8</v>
      </c>
      <c r="B17" s="18">
        <v>750</v>
      </c>
      <c r="C17" s="19" t="s">
        <v>1250</v>
      </c>
      <c r="D17" s="76">
        <v>42284</v>
      </c>
      <c r="E17" s="19" t="s">
        <v>1246</v>
      </c>
      <c r="F17" s="79" t="s">
        <v>1320</v>
      </c>
      <c r="G17" s="80">
        <v>589.05</v>
      </c>
      <c r="H17" s="29" t="s">
        <v>20</v>
      </c>
      <c r="I17" s="29" t="s">
        <v>19</v>
      </c>
      <c r="J17" s="71" t="s">
        <v>1334</v>
      </c>
      <c r="K17" s="56" t="s">
        <v>1204</v>
      </c>
      <c r="L17" s="32">
        <v>0</v>
      </c>
      <c r="M17" s="32">
        <v>45</v>
      </c>
      <c r="N17" s="56" t="s">
        <v>1253</v>
      </c>
      <c r="O17" s="57">
        <f t="shared" si="0"/>
        <v>589.05</v>
      </c>
      <c r="P17" s="78">
        <v>1002</v>
      </c>
      <c r="Q17" s="18" t="s">
        <v>1332</v>
      </c>
      <c r="R17" s="21">
        <v>0</v>
      </c>
      <c r="S17" s="2"/>
    </row>
    <row r="18" spans="1:19" s="9" customFormat="1" ht="38.25">
      <c r="A18" s="7">
        <v>9</v>
      </c>
      <c r="B18" s="18">
        <v>834</v>
      </c>
      <c r="C18" s="19" t="s">
        <v>1219</v>
      </c>
      <c r="D18" s="76">
        <v>3788</v>
      </c>
      <c r="E18" s="19" t="s">
        <v>1199</v>
      </c>
      <c r="F18" s="79" t="s">
        <v>1321</v>
      </c>
      <c r="G18" s="80">
        <f>2948.02</f>
        <v>2948.02</v>
      </c>
      <c r="H18" s="29" t="s">
        <v>20</v>
      </c>
      <c r="I18" s="29" t="s">
        <v>19</v>
      </c>
      <c r="J18" s="71" t="s">
        <v>1341</v>
      </c>
      <c r="K18" s="56" t="s">
        <v>1253</v>
      </c>
      <c r="L18" s="32">
        <v>0</v>
      </c>
      <c r="M18" s="32">
        <v>57</v>
      </c>
      <c r="N18" s="56" t="s">
        <v>1232</v>
      </c>
      <c r="O18" s="57">
        <f t="shared" si="0"/>
        <v>2948.02</v>
      </c>
      <c r="P18" s="78">
        <v>1003</v>
      </c>
      <c r="Q18" s="18" t="s">
        <v>1332</v>
      </c>
      <c r="R18" s="21">
        <v>0</v>
      </c>
      <c r="S18" s="2"/>
    </row>
    <row r="19" spans="1:19" s="9" customFormat="1" ht="29.25" customHeight="1">
      <c r="A19" s="7">
        <v>10</v>
      </c>
      <c r="B19" s="18">
        <v>787</v>
      </c>
      <c r="C19" s="19" t="s">
        <v>1214</v>
      </c>
      <c r="D19" s="76">
        <v>3767</v>
      </c>
      <c r="E19" s="19" t="s">
        <v>1270</v>
      </c>
      <c r="F19" s="79" t="s">
        <v>1321</v>
      </c>
      <c r="G19" s="80">
        <f>1478.7</f>
        <v>1478.7</v>
      </c>
      <c r="H19" s="29" t="s">
        <v>20</v>
      </c>
      <c r="I19" s="29" t="s">
        <v>19</v>
      </c>
      <c r="J19" s="71" t="s">
        <v>1342</v>
      </c>
      <c r="K19" s="56" t="s">
        <v>1170</v>
      </c>
      <c r="L19" s="32">
        <v>0</v>
      </c>
      <c r="M19" s="32">
        <v>12</v>
      </c>
      <c r="N19" s="56" t="s">
        <v>1204</v>
      </c>
      <c r="O19" s="57">
        <f t="shared" si="0"/>
        <v>1478.7</v>
      </c>
      <c r="P19" s="78">
        <v>1003</v>
      </c>
      <c r="Q19" s="18" t="s">
        <v>1332</v>
      </c>
      <c r="R19" s="21">
        <v>0</v>
      </c>
      <c r="S19" s="2"/>
    </row>
    <row r="20" spans="1:19" s="9" customFormat="1" ht="29.25" customHeight="1">
      <c r="A20" s="7">
        <v>11</v>
      </c>
      <c r="B20" s="18">
        <v>801</v>
      </c>
      <c r="C20" s="19" t="s">
        <v>1213</v>
      </c>
      <c r="D20" s="76">
        <v>211949</v>
      </c>
      <c r="E20" s="19" t="s">
        <v>1270</v>
      </c>
      <c r="F20" s="79" t="s">
        <v>1322</v>
      </c>
      <c r="G20" s="80">
        <f>3441.38</f>
        <v>3441.38</v>
      </c>
      <c r="H20" s="29" t="s">
        <v>20</v>
      </c>
      <c r="I20" s="29" t="s">
        <v>19</v>
      </c>
      <c r="J20" s="71" t="s">
        <v>1343</v>
      </c>
      <c r="K20" s="56" t="s">
        <v>1182</v>
      </c>
      <c r="L20" s="32">
        <v>0</v>
      </c>
      <c r="M20" s="32">
        <v>24</v>
      </c>
      <c r="N20" s="56" t="s">
        <v>1205</v>
      </c>
      <c r="O20" s="57">
        <f t="shared" si="0"/>
        <v>3441.38</v>
      </c>
      <c r="P20" s="78">
        <v>1004</v>
      </c>
      <c r="Q20" s="18" t="s">
        <v>1332</v>
      </c>
      <c r="R20" s="21">
        <v>0</v>
      </c>
      <c r="S20" s="2"/>
    </row>
    <row r="21" spans="1:19" s="9" customFormat="1" ht="29.25" customHeight="1">
      <c r="A21" s="7">
        <v>12</v>
      </c>
      <c r="B21" s="18">
        <v>802</v>
      </c>
      <c r="C21" s="19" t="s">
        <v>1213</v>
      </c>
      <c r="D21" s="76">
        <v>212150</v>
      </c>
      <c r="E21" s="19" t="s">
        <v>1214</v>
      </c>
      <c r="F21" s="79" t="s">
        <v>1322</v>
      </c>
      <c r="G21" s="80">
        <f>3681.16</f>
        <v>3681.16</v>
      </c>
      <c r="H21" s="29" t="s">
        <v>20</v>
      </c>
      <c r="I21" s="29" t="s">
        <v>19</v>
      </c>
      <c r="J21" s="71" t="s">
        <v>1344</v>
      </c>
      <c r="K21" s="56" t="s">
        <v>1182</v>
      </c>
      <c r="L21" s="32">
        <v>0</v>
      </c>
      <c r="M21" s="32">
        <v>25</v>
      </c>
      <c r="N21" s="56" t="s">
        <v>1205</v>
      </c>
      <c r="O21" s="57">
        <f t="shared" si="0"/>
        <v>3681.16</v>
      </c>
      <c r="P21" s="78">
        <v>1004</v>
      </c>
      <c r="Q21" s="18" t="s">
        <v>1332</v>
      </c>
      <c r="R21" s="21">
        <v>0</v>
      </c>
      <c r="S21" s="2"/>
    </row>
    <row r="22" spans="1:19" s="9" customFormat="1" ht="29.25" customHeight="1">
      <c r="A22" s="7">
        <v>13</v>
      </c>
      <c r="B22" s="18">
        <v>781</v>
      </c>
      <c r="C22" s="19" t="s">
        <v>1214</v>
      </c>
      <c r="D22" s="76">
        <v>662</v>
      </c>
      <c r="E22" s="19" t="s">
        <v>1214</v>
      </c>
      <c r="F22" s="79" t="s">
        <v>1323</v>
      </c>
      <c r="G22" s="80">
        <v>4224.5</v>
      </c>
      <c r="H22" s="29" t="s">
        <v>20</v>
      </c>
      <c r="I22" s="29" t="s">
        <v>19</v>
      </c>
      <c r="J22" s="71" t="s">
        <v>1345</v>
      </c>
      <c r="K22" s="56" t="s">
        <v>1182</v>
      </c>
      <c r="L22" s="32">
        <v>0</v>
      </c>
      <c r="M22" s="32">
        <v>26</v>
      </c>
      <c r="N22" s="56" t="s">
        <v>1205</v>
      </c>
      <c r="O22" s="57">
        <f t="shared" si="0"/>
        <v>4224.5</v>
      </c>
      <c r="P22" s="78">
        <v>1005</v>
      </c>
      <c r="Q22" s="18" t="s">
        <v>1332</v>
      </c>
      <c r="R22" s="21">
        <v>0</v>
      </c>
      <c r="S22" s="2"/>
    </row>
    <row r="23" spans="1:19" s="9" customFormat="1" ht="29.25" customHeight="1">
      <c r="A23" s="7">
        <v>14</v>
      </c>
      <c r="B23" s="18">
        <v>766</v>
      </c>
      <c r="C23" s="19" t="s">
        <v>1270</v>
      </c>
      <c r="D23" s="76">
        <v>85784489</v>
      </c>
      <c r="E23" s="19" t="s">
        <v>1270</v>
      </c>
      <c r="F23" s="79" t="s">
        <v>1324</v>
      </c>
      <c r="G23" s="80">
        <v>357.9</v>
      </c>
      <c r="H23" s="29" t="s">
        <v>20</v>
      </c>
      <c r="I23" s="29" t="s">
        <v>19</v>
      </c>
      <c r="J23" s="71" t="s">
        <v>1346</v>
      </c>
      <c r="K23" s="56" t="s">
        <v>1161</v>
      </c>
      <c r="L23" s="32">
        <v>0</v>
      </c>
      <c r="M23" s="32">
        <v>770</v>
      </c>
      <c r="N23" s="56" t="s">
        <v>1170</v>
      </c>
      <c r="O23" s="57">
        <f t="shared" si="0"/>
        <v>357.9</v>
      </c>
      <c r="P23" s="78">
        <v>1006</v>
      </c>
      <c r="Q23" s="18" t="s">
        <v>1332</v>
      </c>
      <c r="R23" s="21">
        <v>0</v>
      </c>
      <c r="S23" s="2"/>
    </row>
    <row r="24" spans="1:19" s="9" customFormat="1" ht="29.25" customHeight="1">
      <c r="A24" s="7">
        <v>15</v>
      </c>
      <c r="B24" s="81">
        <v>767</v>
      </c>
      <c r="C24" s="82" t="s">
        <v>1199</v>
      </c>
      <c r="D24" s="83">
        <v>85787955</v>
      </c>
      <c r="E24" s="82" t="s">
        <v>1270</v>
      </c>
      <c r="F24" s="84" t="s">
        <v>1324</v>
      </c>
      <c r="G24" s="80">
        <v>1529.9</v>
      </c>
      <c r="H24" s="29" t="s">
        <v>20</v>
      </c>
      <c r="I24" s="29" t="s">
        <v>19</v>
      </c>
      <c r="J24" s="71" t="s">
        <v>1347</v>
      </c>
      <c r="K24" s="56" t="s">
        <v>1182</v>
      </c>
      <c r="L24" s="32">
        <v>0</v>
      </c>
      <c r="M24" s="32">
        <v>15</v>
      </c>
      <c r="N24" s="56" t="s">
        <v>1204</v>
      </c>
      <c r="O24" s="57">
        <f t="shared" si="0"/>
        <v>1529.9</v>
      </c>
      <c r="P24" s="78">
        <v>1006</v>
      </c>
      <c r="Q24" s="18" t="s">
        <v>1332</v>
      </c>
      <c r="R24" s="21">
        <v>0</v>
      </c>
      <c r="S24" s="2"/>
    </row>
    <row r="25" spans="1:19" s="9" customFormat="1" ht="29.25" customHeight="1">
      <c r="A25" s="7">
        <v>16</v>
      </c>
      <c r="B25" s="18">
        <v>751</v>
      </c>
      <c r="C25" s="19" t="s">
        <v>1250</v>
      </c>
      <c r="D25" s="76">
        <v>1601</v>
      </c>
      <c r="E25" s="19" t="s">
        <v>1246</v>
      </c>
      <c r="F25" s="79" t="s">
        <v>1325</v>
      </c>
      <c r="G25" s="80">
        <v>3094</v>
      </c>
      <c r="H25" s="29" t="s">
        <v>20</v>
      </c>
      <c r="I25" s="29" t="s">
        <v>19</v>
      </c>
      <c r="J25" s="71" t="s">
        <v>1348</v>
      </c>
      <c r="K25" s="56" t="s">
        <v>1170</v>
      </c>
      <c r="L25" s="32">
        <v>0</v>
      </c>
      <c r="M25" s="32">
        <v>14</v>
      </c>
      <c r="N25" s="56" t="s">
        <v>1204</v>
      </c>
      <c r="O25" s="57">
        <f t="shared" si="0"/>
        <v>3094</v>
      </c>
      <c r="P25" s="78">
        <v>1007</v>
      </c>
      <c r="Q25" s="18" t="s">
        <v>1332</v>
      </c>
      <c r="R25" s="21">
        <v>0</v>
      </c>
      <c r="S25" s="2"/>
    </row>
    <row r="26" spans="1:19" s="9" customFormat="1" ht="29.25" customHeight="1">
      <c r="A26" s="7">
        <v>17</v>
      </c>
      <c r="B26" s="18">
        <v>752</v>
      </c>
      <c r="C26" s="19" t="s">
        <v>1250</v>
      </c>
      <c r="D26" s="76">
        <v>6317707</v>
      </c>
      <c r="E26" s="19" t="s">
        <v>1250</v>
      </c>
      <c r="F26" s="79" t="s">
        <v>1326</v>
      </c>
      <c r="G26" s="80">
        <v>24613.96</v>
      </c>
      <c r="H26" s="29" t="s">
        <v>20</v>
      </c>
      <c r="I26" s="29" t="s">
        <v>19</v>
      </c>
      <c r="J26" s="71" t="s">
        <v>1349</v>
      </c>
      <c r="K26" s="56" t="s">
        <v>1152</v>
      </c>
      <c r="L26" s="32">
        <v>0</v>
      </c>
      <c r="M26" s="32">
        <v>13</v>
      </c>
      <c r="N26" s="56" t="s">
        <v>1204</v>
      </c>
      <c r="O26" s="57">
        <f t="shared" si="0"/>
        <v>24613.96</v>
      </c>
      <c r="P26" s="78">
        <v>1008</v>
      </c>
      <c r="Q26" s="18" t="s">
        <v>1332</v>
      </c>
      <c r="R26" s="21">
        <v>0</v>
      </c>
      <c r="S26" s="2"/>
    </row>
    <row r="27" spans="1:19" s="9" customFormat="1" ht="29.25" customHeight="1">
      <c r="A27" s="7">
        <v>18</v>
      </c>
      <c r="B27" s="18">
        <v>788</v>
      </c>
      <c r="C27" s="19" t="s">
        <v>1213</v>
      </c>
      <c r="D27" s="76">
        <v>27041</v>
      </c>
      <c r="E27" s="19" t="s">
        <v>1214</v>
      </c>
      <c r="F27" s="79" t="s">
        <v>1248</v>
      </c>
      <c r="G27" s="80">
        <v>1937.29</v>
      </c>
      <c r="H27" s="29" t="s">
        <v>20</v>
      </c>
      <c r="I27" s="29" t="s">
        <v>19</v>
      </c>
      <c r="J27" s="71" t="s">
        <v>1350</v>
      </c>
      <c r="K27" s="56" t="s">
        <v>1182</v>
      </c>
      <c r="L27" s="32">
        <v>0</v>
      </c>
      <c r="M27" s="32">
        <v>11</v>
      </c>
      <c r="N27" s="56" t="s">
        <v>1204</v>
      </c>
      <c r="O27" s="57">
        <f t="shared" si="0"/>
        <v>1937.29</v>
      </c>
      <c r="P27" s="78">
        <v>1009</v>
      </c>
      <c r="Q27" s="18" t="s">
        <v>1332</v>
      </c>
      <c r="R27" s="21">
        <v>0</v>
      </c>
      <c r="S27" s="2"/>
    </row>
    <row r="28" spans="1:19" s="9" customFormat="1" ht="29.25" customHeight="1">
      <c r="A28" s="7">
        <v>19</v>
      </c>
      <c r="B28" s="18">
        <v>789</v>
      </c>
      <c r="C28" s="19" t="s">
        <v>1213</v>
      </c>
      <c r="D28" s="76">
        <v>2029546</v>
      </c>
      <c r="E28" s="19" t="s">
        <v>1214</v>
      </c>
      <c r="F28" s="79" t="s">
        <v>1175</v>
      </c>
      <c r="G28" s="80">
        <f>2652.07</f>
        <v>2652.07</v>
      </c>
      <c r="H28" s="29" t="s">
        <v>20</v>
      </c>
      <c r="I28" s="29" t="s">
        <v>19</v>
      </c>
      <c r="J28" s="71" t="s">
        <v>1351</v>
      </c>
      <c r="K28" s="56" t="s">
        <v>1182</v>
      </c>
      <c r="L28" s="32">
        <v>0</v>
      </c>
      <c r="M28" s="32">
        <v>10</v>
      </c>
      <c r="N28" s="56" t="s">
        <v>1204</v>
      </c>
      <c r="O28" s="57">
        <f t="shared" si="0"/>
        <v>2652.07</v>
      </c>
      <c r="P28" s="78">
        <v>1010</v>
      </c>
      <c r="Q28" s="18" t="s">
        <v>1332</v>
      </c>
      <c r="R28" s="21">
        <v>0</v>
      </c>
      <c r="S28" s="2"/>
    </row>
    <row r="29" spans="1:19" s="9" customFormat="1" ht="29.25" customHeight="1">
      <c r="A29" s="7">
        <v>20</v>
      </c>
      <c r="B29" s="18">
        <v>765</v>
      </c>
      <c r="C29" s="19" t="s">
        <v>1199</v>
      </c>
      <c r="D29" s="76">
        <v>2029520</v>
      </c>
      <c r="E29" s="19" t="s">
        <v>1270</v>
      </c>
      <c r="F29" s="79" t="s">
        <v>1175</v>
      </c>
      <c r="G29" s="80">
        <f>1626.55</f>
        <v>1626.55</v>
      </c>
      <c r="H29" s="29" t="s">
        <v>20</v>
      </c>
      <c r="I29" s="29" t="s">
        <v>19</v>
      </c>
      <c r="J29" s="71" t="s">
        <v>1352</v>
      </c>
      <c r="K29" s="56" t="s">
        <v>1161</v>
      </c>
      <c r="L29" s="32">
        <v>0</v>
      </c>
      <c r="M29" s="32">
        <v>767</v>
      </c>
      <c r="N29" s="56" t="s">
        <v>1170</v>
      </c>
      <c r="O29" s="57">
        <f t="shared" si="0"/>
        <v>1626.55</v>
      </c>
      <c r="P29" s="78">
        <v>1010</v>
      </c>
      <c r="Q29" s="18" t="s">
        <v>1332</v>
      </c>
      <c r="R29" s="21">
        <v>0</v>
      </c>
      <c r="S29" s="2"/>
    </row>
    <row r="30" spans="1:19" s="9" customFormat="1" ht="29.25" customHeight="1">
      <c r="A30" s="7">
        <v>21</v>
      </c>
      <c r="B30" s="18">
        <v>786</v>
      </c>
      <c r="C30" s="19" t="s">
        <v>1214</v>
      </c>
      <c r="D30" s="76">
        <v>14</v>
      </c>
      <c r="E30" s="19" t="s">
        <v>1214</v>
      </c>
      <c r="F30" s="79" t="s">
        <v>1327</v>
      </c>
      <c r="G30" s="80">
        <v>18007.08</v>
      </c>
      <c r="H30" s="29" t="s">
        <v>20</v>
      </c>
      <c r="I30" s="29" t="s">
        <v>19</v>
      </c>
      <c r="J30" s="71" t="s">
        <v>1353</v>
      </c>
      <c r="K30" s="56" t="s">
        <v>1204</v>
      </c>
      <c r="L30" s="32">
        <v>0</v>
      </c>
      <c r="M30" s="32">
        <v>44</v>
      </c>
      <c r="N30" s="56" t="s">
        <v>1253</v>
      </c>
      <c r="O30" s="57">
        <f t="shared" si="0"/>
        <v>18007.08</v>
      </c>
      <c r="P30" s="78">
        <v>1011</v>
      </c>
      <c r="Q30" s="18" t="s">
        <v>1332</v>
      </c>
      <c r="R30" s="21">
        <v>0</v>
      </c>
      <c r="S30" s="2"/>
    </row>
    <row r="31" spans="1:19" s="9" customFormat="1" ht="29.25" customHeight="1">
      <c r="A31" s="7">
        <v>22</v>
      </c>
      <c r="B31" s="18">
        <v>950</v>
      </c>
      <c r="C31" s="19" t="s">
        <v>1355</v>
      </c>
      <c r="D31" s="76">
        <v>23002396</v>
      </c>
      <c r="E31" s="19" t="s">
        <v>1290</v>
      </c>
      <c r="F31" s="79" t="s">
        <v>1191</v>
      </c>
      <c r="G31" s="80">
        <v>1041.25</v>
      </c>
      <c r="H31" s="29" t="s">
        <v>20</v>
      </c>
      <c r="I31" s="29" t="s">
        <v>19</v>
      </c>
      <c r="J31" s="71" t="s">
        <v>1354</v>
      </c>
      <c r="K31" s="56" t="s">
        <v>1311</v>
      </c>
      <c r="L31" s="32">
        <v>0</v>
      </c>
      <c r="M31" s="32">
        <v>898</v>
      </c>
      <c r="N31" s="56" t="s">
        <v>1332</v>
      </c>
      <c r="O31" s="57">
        <f t="shared" si="0"/>
        <v>1041.25</v>
      </c>
      <c r="P31" s="78">
        <v>1014</v>
      </c>
      <c r="Q31" s="18" t="s">
        <v>1332</v>
      </c>
      <c r="R31" s="21">
        <v>0</v>
      </c>
      <c r="S31" s="2"/>
    </row>
    <row r="32" spans="1:19" s="9" customFormat="1" ht="29.25" customHeight="1">
      <c r="A32" s="7">
        <v>23</v>
      </c>
      <c r="B32" s="18">
        <v>931</v>
      </c>
      <c r="C32" s="19" t="s">
        <v>1293</v>
      </c>
      <c r="D32" s="76">
        <v>130016435090</v>
      </c>
      <c r="E32" s="19" t="s">
        <v>1293</v>
      </c>
      <c r="F32" s="79" t="s">
        <v>1202</v>
      </c>
      <c r="G32" s="80">
        <v>19500.05</v>
      </c>
      <c r="H32" s="29" t="s">
        <v>20</v>
      </c>
      <c r="I32" s="29" t="s">
        <v>19</v>
      </c>
      <c r="J32" s="71" t="s">
        <v>1356</v>
      </c>
      <c r="K32" s="56" t="s">
        <v>1298</v>
      </c>
      <c r="L32" s="32">
        <v>0</v>
      </c>
      <c r="M32" s="32">
        <v>899</v>
      </c>
      <c r="N32" s="56" t="s">
        <v>1332</v>
      </c>
      <c r="O32" s="57">
        <f t="shared" si="0"/>
        <v>19500.05</v>
      </c>
      <c r="P32" s="78">
        <v>1015</v>
      </c>
      <c r="Q32" s="18" t="s">
        <v>1332</v>
      </c>
      <c r="R32" s="21">
        <v>0</v>
      </c>
      <c r="S32" s="2"/>
    </row>
    <row r="33" spans="1:19" s="9" customFormat="1" ht="29.25" customHeight="1">
      <c r="A33" s="7">
        <v>24</v>
      </c>
      <c r="B33" s="18">
        <v>819</v>
      </c>
      <c r="C33" s="19" t="s">
        <v>1200</v>
      </c>
      <c r="D33" s="76">
        <v>964</v>
      </c>
      <c r="E33" s="19" t="s">
        <v>1213</v>
      </c>
      <c r="F33" s="79" t="s">
        <v>1328</v>
      </c>
      <c r="G33" s="80">
        <v>1775</v>
      </c>
      <c r="H33" s="29" t="s">
        <v>162</v>
      </c>
      <c r="I33" s="29" t="s">
        <v>19</v>
      </c>
      <c r="J33" s="71" t="s">
        <v>1358</v>
      </c>
      <c r="K33" s="56" t="s">
        <v>1204</v>
      </c>
      <c r="L33" s="32">
        <v>0</v>
      </c>
      <c r="M33" s="32">
        <v>34</v>
      </c>
      <c r="N33" s="56" t="s">
        <v>1205</v>
      </c>
      <c r="O33" s="57">
        <f t="shared" si="0"/>
        <v>1775</v>
      </c>
      <c r="P33" s="78"/>
      <c r="Q33" s="18" t="s">
        <v>1332</v>
      </c>
      <c r="R33" s="21">
        <v>0</v>
      </c>
      <c r="S33" s="2"/>
    </row>
    <row r="34" spans="1:19" s="9" customFormat="1" ht="29.25" customHeight="1">
      <c r="A34" s="7">
        <v>25</v>
      </c>
      <c r="B34" s="18">
        <v>17943</v>
      </c>
      <c r="C34" s="19" t="s">
        <v>1272</v>
      </c>
      <c r="D34" s="76">
        <v>14292</v>
      </c>
      <c r="E34" s="19" t="s">
        <v>1306</v>
      </c>
      <c r="F34" s="79" t="s">
        <v>1329</v>
      </c>
      <c r="G34" s="80">
        <v>850.5</v>
      </c>
      <c r="H34" s="29" t="s">
        <v>1180</v>
      </c>
      <c r="I34" s="29" t="s">
        <v>19</v>
      </c>
      <c r="J34" s="71" t="s">
        <v>1357</v>
      </c>
      <c r="K34" s="56" t="s">
        <v>1279</v>
      </c>
      <c r="L34" s="32">
        <v>0</v>
      </c>
      <c r="M34" s="32">
        <v>891</v>
      </c>
      <c r="N34" s="56" t="s">
        <v>1298</v>
      </c>
      <c r="O34" s="57">
        <f t="shared" si="0"/>
        <v>850.5</v>
      </c>
      <c r="P34" s="78">
        <v>62</v>
      </c>
      <c r="Q34" s="18" t="s">
        <v>1332</v>
      </c>
      <c r="R34" s="21">
        <v>0</v>
      </c>
      <c r="S34" s="2"/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horizontalDpi="600" verticalDpi="600" orientation="portrait" r:id="rId1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5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958</v>
      </c>
      <c r="C10" s="19" t="s">
        <v>1359</v>
      </c>
      <c r="D10" s="76">
        <v>103996</v>
      </c>
      <c r="E10" s="19" t="s">
        <v>1360</v>
      </c>
      <c r="F10" s="29" t="s">
        <v>1361</v>
      </c>
      <c r="G10" s="54">
        <v>489.67</v>
      </c>
      <c r="H10" s="29" t="s">
        <v>20</v>
      </c>
      <c r="I10" s="29" t="s">
        <v>19</v>
      </c>
      <c r="J10" s="71" t="s">
        <v>1362</v>
      </c>
      <c r="K10" s="56" t="s">
        <v>1332</v>
      </c>
      <c r="L10" s="32">
        <v>0</v>
      </c>
      <c r="M10" s="32">
        <v>941</v>
      </c>
      <c r="N10" s="56" t="s">
        <v>1332</v>
      </c>
      <c r="O10" s="57">
        <f>G10</f>
        <v>489.67</v>
      </c>
      <c r="P10" s="78">
        <v>1025</v>
      </c>
      <c r="Q10" s="18" t="s">
        <v>1363</v>
      </c>
      <c r="R10" s="21">
        <v>0</v>
      </c>
      <c r="S10" s="2"/>
    </row>
    <row r="11" spans="1:19" s="9" customFormat="1" ht="29.25" customHeight="1">
      <c r="A11" s="7">
        <v>2</v>
      </c>
      <c r="B11" s="18">
        <v>955</v>
      </c>
      <c r="C11" s="19" t="s">
        <v>1359</v>
      </c>
      <c r="D11" s="76">
        <v>104965</v>
      </c>
      <c r="E11" s="19" t="s">
        <v>1364</v>
      </c>
      <c r="F11" s="29" t="s">
        <v>1361</v>
      </c>
      <c r="G11" s="54">
        <v>534.08</v>
      </c>
      <c r="H11" s="29" t="s">
        <v>20</v>
      </c>
      <c r="I11" s="29" t="s">
        <v>19</v>
      </c>
      <c r="J11" s="71" t="s">
        <v>1362</v>
      </c>
      <c r="K11" s="56" t="s">
        <v>1332</v>
      </c>
      <c r="L11" s="32">
        <v>0</v>
      </c>
      <c r="M11" s="32">
        <v>942</v>
      </c>
      <c r="N11" s="56" t="s">
        <v>1332</v>
      </c>
      <c r="O11" s="57">
        <f>G11</f>
        <v>534.08</v>
      </c>
      <c r="P11" s="78">
        <v>1025</v>
      </c>
      <c r="Q11" s="18" t="s">
        <v>1363</v>
      </c>
      <c r="R11" s="21">
        <v>0</v>
      </c>
      <c r="S11" s="2"/>
    </row>
    <row r="12" spans="1:19" s="9" customFormat="1" ht="29.25" customHeight="1">
      <c r="A12" s="7">
        <v>3</v>
      </c>
      <c r="B12" s="18">
        <v>943</v>
      </c>
      <c r="C12" s="19" t="s">
        <v>1359</v>
      </c>
      <c r="D12" s="76">
        <v>105511</v>
      </c>
      <c r="E12" s="19" t="s">
        <v>1365</v>
      </c>
      <c r="F12" s="29" t="s">
        <v>1361</v>
      </c>
      <c r="G12" s="54">
        <v>916.06</v>
      </c>
      <c r="H12" s="29" t="s">
        <v>20</v>
      </c>
      <c r="I12" s="29" t="s">
        <v>19</v>
      </c>
      <c r="J12" s="71" t="s">
        <v>1362</v>
      </c>
      <c r="K12" s="56" t="s">
        <v>1332</v>
      </c>
      <c r="L12" s="32">
        <v>0</v>
      </c>
      <c r="M12" s="32">
        <v>943</v>
      </c>
      <c r="N12" s="56" t="s">
        <v>1332</v>
      </c>
      <c r="O12" s="57">
        <f>G12</f>
        <v>916.06</v>
      </c>
      <c r="P12" s="78">
        <v>1025</v>
      </c>
      <c r="Q12" s="18" t="s">
        <v>1363</v>
      </c>
      <c r="R12" s="21">
        <v>0</v>
      </c>
      <c r="S12" s="2"/>
    </row>
    <row r="13" spans="1:19" s="9" customFormat="1" ht="29.25" customHeight="1">
      <c r="A13" s="7">
        <v>4</v>
      </c>
      <c r="B13" s="18">
        <v>19018</v>
      </c>
      <c r="C13" s="19" t="s">
        <v>1359</v>
      </c>
      <c r="D13" s="76">
        <v>19018</v>
      </c>
      <c r="E13" s="19" t="s">
        <v>1236</v>
      </c>
      <c r="F13" s="29" t="s">
        <v>1454</v>
      </c>
      <c r="G13" s="54">
        <v>6000</v>
      </c>
      <c r="H13" s="29" t="s">
        <v>1392</v>
      </c>
      <c r="I13" s="29" t="s">
        <v>19</v>
      </c>
      <c r="J13" s="71" t="s">
        <v>1455</v>
      </c>
      <c r="K13" s="56" t="s">
        <v>1332</v>
      </c>
      <c r="L13" s="32">
        <v>0</v>
      </c>
      <c r="M13" s="32">
        <v>84</v>
      </c>
      <c r="N13" s="56" t="s">
        <v>1456</v>
      </c>
      <c r="O13" s="57">
        <f>G13</f>
        <v>6000</v>
      </c>
      <c r="P13" s="78">
        <v>63</v>
      </c>
      <c r="Q13" s="18" t="s">
        <v>1456</v>
      </c>
      <c r="R13" s="21">
        <v>0</v>
      </c>
      <c r="S13" s="2"/>
    </row>
  </sheetData>
  <sheetProtection/>
  <mergeCells count="21">
    <mergeCell ref="Q7:Q8"/>
    <mergeCell ref="K6:K8"/>
    <mergeCell ref="P6:Q6"/>
    <mergeCell ref="R6:R8"/>
    <mergeCell ref="O6:O8"/>
    <mergeCell ref="N6:N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G10" sqref="G10:G17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5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800</v>
      </c>
      <c r="C10" s="19" t="s">
        <v>1213</v>
      </c>
      <c r="D10" s="76">
        <v>3422</v>
      </c>
      <c r="E10" s="19" t="s">
        <v>1369</v>
      </c>
      <c r="F10" s="79" t="s">
        <v>1366</v>
      </c>
      <c r="G10" s="80">
        <v>11781</v>
      </c>
      <c r="H10" s="29" t="s">
        <v>20</v>
      </c>
      <c r="I10" s="29" t="s">
        <v>19</v>
      </c>
      <c r="J10" s="85" t="s">
        <v>1370</v>
      </c>
      <c r="K10" s="56" t="s">
        <v>1236</v>
      </c>
      <c r="L10" s="32">
        <v>0</v>
      </c>
      <c r="M10" s="32">
        <v>862</v>
      </c>
      <c r="N10" s="56" t="s">
        <v>1311</v>
      </c>
      <c r="O10" s="57">
        <f>G10</f>
        <v>11781</v>
      </c>
      <c r="P10" s="78">
        <v>1040</v>
      </c>
      <c r="Q10" s="18" t="s">
        <v>929</v>
      </c>
      <c r="R10" s="21">
        <v>0</v>
      </c>
      <c r="S10" s="2"/>
    </row>
    <row r="11" spans="1:19" s="9" customFormat="1" ht="29.25" customHeight="1">
      <c r="A11" s="7">
        <v>2</v>
      </c>
      <c r="B11" s="18">
        <v>852</v>
      </c>
      <c r="C11" s="19" t="s">
        <v>1236</v>
      </c>
      <c r="D11" s="76">
        <v>3839</v>
      </c>
      <c r="E11" s="19" t="s">
        <v>1213</v>
      </c>
      <c r="F11" s="79" t="s">
        <v>1321</v>
      </c>
      <c r="G11" s="80">
        <v>1655.56</v>
      </c>
      <c r="H11" s="29" t="s">
        <v>20</v>
      </c>
      <c r="I11" s="29" t="s">
        <v>19</v>
      </c>
      <c r="J11" s="85" t="s">
        <v>1371</v>
      </c>
      <c r="K11" s="56" t="s">
        <v>1290</v>
      </c>
      <c r="L11" s="32">
        <v>0</v>
      </c>
      <c r="M11" s="32">
        <v>779</v>
      </c>
      <c r="N11" s="56" t="s">
        <v>1229</v>
      </c>
      <c r="O11" s="57">
        <f>G11</f>
        <v>1655.56</v>
      </c>
      <c r="P11" s="78">
        <v>1041</v>
      </c>
      <c r="Q11" s="18" t="s">
        <v>929</v>
      </c>
      <c r="R11" s="21">
        <v>0</v>
      </c>
      <c r="S11" s="2"/>
    </row>
    <row r="12" spans="1:19" s="9" customFormat="1" ht="29.25" customHeight="1">
      <c r="A12" s="7">
        <v>3</v>
      </c>
      <c r="B12" s="18">
        <v>790</v>
      </c>
      <c r="C12" s="19" t="s">
        <v>1213</v>
      </c>
      <c r="D12" s="76">
        <v>64</v>
      </c>
      <c r="E12" s="19" t="s">
        <v>1330</v>
      </c>
      <c r="F12" s="79" t="s">
        <v>1367</v>
      </c>
      <c r="G12" s="80">
        <v>18578.93</v>
      </c>
      <c r="H12" s="29" t="s">
        <v>20</v>
      </c>
      <c r="I12" s="29" t="s">
        <v>19</v>
      </c>
      <c r="J12" s="85" t="s">
        <v>1372</v>
      </c>
      <c r="K12" s="56" t="s">
        <v>1219</v>
      </c>
      <c r="L12" s="32">
        <v>0</v>
      </c>
      <c r="M12" s="32">
        <v>47</v>
      </c>
      <c r="N12" s="56" t="s">
        <v>1253</v>
      </c>
      <c r="O12" s="57">
        <f aca="true" t="shared" si="0" ref="O12:O17">G12</f>
        <v>18578.93</v>
      </c>
      <c r="P12" s="78">
        <v>1042</v>
      </c>
      <c r="Q12" s="18" t="s">
        <v>929</v>
      </c>
      <c r="R12" s="21">
        <v>0</v>
      </c>
      <c r="S12" s="2"/>
    </row>
    <row r="13" spans="1:19" s="9" customFormat="1" ht="29.25" customHeight="1">
      <c r="A13" s="7">
        <v>4</v>
      </c>
      <c r="B13" s="18">
        <v>812</v>
      </c>
      <c r="C13" s="19" t="s">
        <v>1200</v>
      </c>
      <c r="D13" s="76">
        <v>27047</v>
      </c>
      <c r="E13" s="19" t="s">
        <v>1213</v>
      </c>
      <c r="F13" s="79" t="s">
        <v>1248</v>
      </c>
      <c r="G13" s="80">
        <v>2138.44</v>
      </c>
      <c r="H13" s="29" t="s">
        <v>20</v>
      </c>
      <c r="I13" s="29" t="s">
        <v>19</v>
      </c>
      <c r="J13" s="85" t="s">
        <v>1373</v>
      </c>
      <c r="K13" s="56" t="s">
        <v>1200</v>
      </c>
      <c r="L13" s="32">
        <v>0</v>
      </c>
      <c r="M13" s="32">
        <v>48</v>
      </c>
      <c r="N13" s="56" t="s">
        <v>1253</v>
      </c>
      <c r="O13" s="57">
        <f t="shared" si="0"/>
        <v>2138.44</v>
      </c>
      <c r="P13" s="78">
        <v>1043</v>
      </c>
      <c r="Q13" s="18" t="s">
        <v>929</v>
      </c>
      <c r="R13" s="21">
        <v>0</v>
      </c>
      <c r="S13" s="2"/>
    </row>
    <row r="14" spans="1:19" s="9" customFormat="1" ht="29.25" customHeight="1">
      <c r="A14" s="7">
        <v>5</v>
      </c>
      <c r="B14" s="18">
        <v>814</v>
      </c>
      <c r="C14" s="19" t="s">
        <v>1200</v>
      </c>
      <c r="D14" s="76">
        <v>212295</v>
      </c>
      <c r="E14" s="19" t="s">
        <v>1213</v>
      </c>
      <c r="F14" s="79" t="s">
        <v>1322</v>
      </c>
      <c r="G14" s="80">
        <v>2061.43</v>
      </c>
      <c r="H14" s="29" t="s">
        <v>20</v>
      </c>
      <c r="I14" s="29" t="s">
        <v>19</v>
      </c>
      <c r="J14" s="85" t="s">
        <v>1374</v>
      </c>
      <c r="K14" s="56" t="s">
        <v>1200</v>
      </c>
      <c r="L14" s="32">
        <v>0</v>
      </c>
      <c r="M14" s="32">
        <v>43</v>
      </c>
      <c r="N14" s="56" t="s">
        <v>1253</v>
      </c>
      <c r="O14" s="57">
        <f t="shared" si="0"/>
        <v>2061.43</v>
      </c>
      <c r="P14" s="78">
        <v>1044</v>
      </c>
      <c r="Q14" s="18" t="s">
        <v>929</v>
      </c>
      <c r="R14" s="21">
        <v>0</v>
      </c>
      <c r="S14" s="2"/>
    </row>
    <row r="15" spans="1:19" s="9" customFormat="1" ht="29.25" customHeight="1">
      <c r="A15" s="7">
        <v>6</v>
      </c>
      <c r="B15" s="18">
        <v>815</v>
      </c>
      <c r="C15" s="19" t="s">
        <v>1200</v>
      </c>
      <c r="D15" s="76">
        <v>212269</v>
      </c>
      <c r="E15" s="19" t="s">
        <v>1213</v>
      </c>
      <c r="F15" s="79" t="s">
        <v>1322</v>
      </c>
      <c r="G15" s="80">
        <v>6213.33</v>
      </c>
      <c r="H15" s="29" t="s">
        <v>20</v>
      </c>
      <c r="I15" s="29" t="s">
        <v>19</v>
      </c>
      <c r="J15" s="85" t="s">
        <v>1375</v>
      </c>
      <c r="K15" s="56" t="s">
        <v>1200</v>
      </c>
      <c r="L15" s="32">
        <v>0</v>
      </c>
      <c r="M15" s="32">
        <v>42</v>
      </c>
      <c r="N15" s="56" t="s">
        <v>1253</v>
      </c>
      <c r="O15" s="57">
        <f t="shared" si="0"/>
        <v>6213.33</v>
      </c>
      <c r="P15" s="78">
        <v>1044</v>
      </c>
      <c r="Q15" s="18" t="s">
        <v>929</v>
      </c>
      <c r="R15" s="21">
        <v>0</v>
      </c>
      <c r="S15" s="2"/>
    </row>
    <row r="16" spans="1:19" s="9" customFormat="1" ht="29.25" customHeight="1">
      <c r="A16" s="7">
        <v>7</v>
      </c>
      <c r="B16" s="18">
        <v>816</v>
      </c>
      <c r="C16" s="19" t="s">
        <v>1200</v>
      </c>
      <c r="D16" s="76">
        <v>2923</v>
      </c>
      <c r="E16" s="19" t="s">
        <v>1200</v>
      </c>
      <c r="F16" s="79" t="s">
        <v>1368</v>
      </c>
      <c r="G16" s="80">
        <v>5890.5</v>
      </c>
      <c r="H16" s="29" t="s">
        <v>20</v>
      </c>
      <c r="I16" s="29" t="s">
        <v>19</v>
      </c>
      <c r="J16" s="85" t="s">
        <v>1376</v>
      </c>
      <c r="K16" s="56" t="s">
        <v>1216</v>
      </c>
      <c r="L16" s="32">
        <v>0</v>
      </c>
      <c r="M16" s="32">
        <v>49</v>
      </c>
      <c r="N16" s="56" t="s">
        <v>1253</v>
      </c>
      <c r="O16" s="57">
        <f t="shared" si="0"/>
        <v>5890.5</v>
      </c>
      <c r="P16" s="78">
        <v>1045</v>
      </c>
      <c r="Q16" s="18" t="s">
        <v>929</v>
      </c>
      <c r="R16" s="21">
        <v>0</v>
      </c>
      <c r="S16" s="2"/>
    </row>
    <row r="17" spans="1:19" s="9" customFormat="1" ht="29.25" customHeight="1">
      <c r="A17" s="7">
        <v>8</v>
      </c>
      <c r="B17" s="18">
        <v>803</v>
      </c>
      <c r="C17" s="19" t="s">
        <v>1213</v>
      </c>
      <c r="D17" s="76">
        <v>10974144</v>
      </c>
      <c r="E17" s="19" t="s">
        <v>1214</v>
      </c>
      <c r="F17" s="79" t="s">
        <v>1173</v>
      </c>
      <c r="G17" s="80">
        <v>531.48</v>
      </c>
      <c r="H17" s="29" t="s">
        <v>20</v>
      </c>
      <c r="I17" s="29" t="s">
        <v>19</v>
      </c>
      <c r="J17" s="85" t="s">
        <v>1377</v>
      </c>
      <c r="K17" s="56" t="s">
        <v>1213</v>
      </c>
      <c r="L17" s="32">
        <v>0</v>
      </c>
      <c r="M17" s="32">
        <v>23</v>
      </c>
      <c r="N17" s="56" t="s">
        <v>1205</v>
      </c>
      <c r="O17" s="57">
        <f t="shared" si="0"/>
        <v>531.48</v>
      </c>
      <c r="P17" s="78">
        <v>1046</v>
      </c>
      <c r="Q17" s="18" t="s">
        <v>929</v>
      </c>
      <c r="R17" s="21">
        <v>0</v>
      </c>
      <c r="S17" s="2"/>
    </row>
  </sheetData>
  <sheetProtection/>
  <mergeCells count="21">
    <mergeCell ref="Q7:Q8"/>
    <mergeCell ref="K6:K8"/>
    <mergeCell ref="P6:Q6"/>
    <mergeCell ref="R6:R8"/>
    <mergeCell ref="O6:O8"/>
    <mergeCell ref="N6:N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F14" sqref="F1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5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18731</v>
      </c>
      <c r="C10" s="19" t="s">
        <v>1355</v>
      </c>
      <c r="D10" s="76">
        <v>70147728</v>
      </c>
      <c r="E10" s="19" t="s">
        <v>1294</v>
      </c>
      <c r="F10" s="86" t="s">
        <v>1378</v>
      </c>
      <c r="G10" s="54">
        <v>12882.82</v>
      </c>
      <c r="H10" s="29" t="s">
        <v>20</v>
      </c>
      <c r="I10" s="29" t="s">
        <v>19</v>
      </c>
      <c r="J10" s="71" t="s">
        <v>1379</v>
      </c>
      <c r="K10" s="56" t="s">
        <v>1311</v>
      </c>
      <c r="L10" s="32">
        <v>0</v>
      </c>
      <c r="M10" s="32">
        <v>905</v>
      </c>
      <c r="N10" s="56" t="s">
        <v>1332</v>
      </c>
      <c r="O10" s="57">
        <f>G10</f>
        <v>12882.82</v>
      </c>
      <c r="P10" s="78">
        <v>1055</v>
      </c>
      <c r="Q10" s="18" t="s">
        <v>1384</v>
      </c>
      <c r="R10" s="21">
        <v>0</v>
      </c>
      <c r="S10" s="2"/>
    </row>
    <row r="11" spans="1:19" s="9" customFormat="1" ht="29.25" customHeight="1">
      <c r="A11" s="7">
        <v>2</v>
      </c>
      <c r="B11" s="18">
        <v>877</v>
      </c>
      <c r="C11" s="19" t="s">
        <v>1385</v>
      </c>
      <c r="D11" s="76">
        <v>3193</v>
      </c>
      <c r="E11" s="19" t="s">
        <v>1306</v>
      </c>
      <c r="F11" s="79" t="s">
        <v>1380</v>
      </c>
      <c r="G11" s="80">
        <v>71572.55</v>
      </c>
      <c r="H11" s="29" t="s">
        <v>20</v>
      </c>
      <c r="I11" s="29" t="s">
        <v>19</v>
      </c>
      <c r="J11" s="85" t="s">
        <v>1386</v>
      </c>
      <c r="K11" s="56" t="s">
        <v>1245</v>
      </c>
      <c r="L11" s="32">
        <v>0</v>
      </c>
      <c r="M11" s="32">
        <v>79</v>
      </c>
      <c r="N11" s="56" t="s">
        <v>1243</v>
      </c>
      <c r="O11" s="57">
        <f>G11</f>
        <v>71572.55</v>
      </c>
      <c r="P11" s="78">
        <v>1049</v>
      </c>
      <c r="Q11" s="18" t="s">
        <v>1384</v>
      </c>
      <c r="R11" s="21">
        <v>0</v>
      </c>
      <c r="S11" s="2"/>
    </row>
    <row r="12" spans="1:19" s="9" customFormat="1" ht="29.25" customHeight="1">
      <c r="A12" s="7">
        <v>3</v>
      </c>
      <c r="B12" s="18">
        <v>854</v>
      </c>
      <c r="C12" s="19" t="s">
        <v>1290</v>
      </c>
      <c r="D12" s="76">
        <v>21411</v>
      </c>
      <c r="E12" s="19" t="s">
        <v>1214</v>
      </c>
      <c r="F12" s="79" t="s">
        <v>1381</v>
      </c>
      <c r="G12" s="80">
        <v>6969.58</v>
      </c>
      <c r="H12" s="29" t="s">
        <v>20</v>
      </c>
      <c r="I12" s="29" t="s">
        <v>19</v>
      </c>
      <c r="J12" s="85" t="s">
        <v>1387</v>
      </c>
      <c r="K12" s="56" t="s">
        <v>1229</v>
      </c>
      <c r="L12" s="32">
        <v>0</v>
      </c>
      <c r="M12" s="32">
        <v>781</v>
      </c>
      <c r="N12" s="56" t="s">
        <v>1229</v>
      </c>
      <c r="O12" s="57">
        <f aca="true" t="shared" si="0" ref="O12:O18">G12</f>
        <v>6969.58</v>
      </c>
      <c r="P12" s="78">
        <v>1050</v>
      </c>
      <c r="Q12" s="18" t="s">
        <v>1384</v>
      </c>
      <c r="R12" s="21">
        <v>0</v>
      </c>
      <c r="S12" s="2"/>
    </row>
    <row r="13" spans="1:19" s="9" customFormat="1" ht="29.25" customHeight="1">
      <c r="A13" s="7">
        <v>4</v>
      </c>
      <c r="B13" s="18">
        <v>827</v>
      </c>
      <c r="C13" s="19" t="s">
        <v>1216</v>
      </c>
      <c r="D13" s="76">
        <v>4816</v>
      </c>
      <c r="E13" s="19" t="s">
        <v>1200</v>
      </c>
      <c r="F13" s="79" t="s">
        <v>1302</v>
      </c>
      <c r="G13" s="80">
        <v>150</v>
      </c>
      <c r="H13" s="29" t="s">
        <v>20</v>
      </c>
      <c r="I13" s="29" t="s">
        <v>19</v>
      </c>
      <c r="J13" s="85" t="s">
        <v>1388</v>
      </c>
      <c r="K13" s="56" t="s">
        <v>1232</v>
      </c>
      <c r="L13" s="32">
        <v>0</v>
      </c>
      <c r="M13" s="32">
        <v>66</v>
      </c>
      <c r="N13" s="56" t="s">
        <v>1235</v>
      </c>
      <c r="O13" s="57">
        <f t="shared" si="0"/>
        <v>150</v>
      </c>
      <c r="P13" s="78">
        <v>1051</v>
      </c>
      <c r="Q13" s="18" t="s">
        <v>1384</v>
      </c>
      <c r="R13" s="21">
        <v>0</v>
      </c>
      <c r="S13" s="2"/>
    </row>
    <row r="14" spans="1:19" s="9" customFormat="1" ht="29.25" customHeight="1">
      <c r="A14" s="7">
        <v>5</v>
      </c>
      <c r="B14" s="18">
        <v>826</v>
      </c>
      <c r="C14" s="19" t="s">
        <v>1216</v>
      </c>
      <c r="D14" s="76">
        <v>4815</v>
      </c>
      <c r="E14" s="19" t="s">
        <v>1200</v>
      </c>
      <c r="F14" s="79" t="s">
        <v>1302</v>
      </c>
      <c r="G14" s="80">
        <v>150</v>
      </c>
      <c r="H14" s="29" t="s">
        <v>20</v>
      </c>
      <c r="I14" s="29" t="s">
        <v>19</v>
      </c>
      <c r="J14" s="85" t="s">
        <v>1388</v>
      </c>
      <c r="K14" s="56" t="s">
        <v>1204</v>
      </c>
      <c r="L14" s="32">
        <v>0</v>
      </c>
      <c r="M14" s="32">
        <v>65</v>
      </c>
      <c r="N14" s="56" t="s">
        <v>1235</v>
      </c>
      <c r="O14" s="57">
        <f t="shared" si="0"/>
        <v>150</v>
      </c>
      <c r="P14" s="78">
        <v>1051</v>
      </c>
      <c r="Q14" s="18" t="s">
        <v>1384</v>
      </c>
      <c r="R14" s="21">
        <v>0</v>
      </c>
      <c r="S14" s="2"/>
    </row>
    <row r="15" spans="1:19" s="9" customFormat="1" ht="29.25" customHeight="1">
      <c r="A15" s="7">
        <v>6</v>
      </c>
      <c r="B15" s="18">
        <v>822</v>
      </c>
      <c r="C15" s="19" t="s">
        <v>1216</v>
      </c>
      <c r="D15" s="76">
        <v>85950512</v>
      </c>
      <c r="E15" s="19" t="s">
        <v>1213</v>
      </c>
      <c r="F15" s="79" t="s">
        <v>1324</v>
      </c>
      <c r="G15" s="80">
        <v>1649.9</v>
      </c>
      <c r="H15" s="29" t="s">
        <v>20</v>
      </c>
      <c r="I15" s="29" t="s">
        <v>19</v>
      </c>
      <c r="J15" s="85" t="s">
        <v>1389</v>
      </c>
      <c r="K15" s="56" t="s">
        <v>1205</v>
      </c>
      <c r="L15" s="32">
        <v>0</v>
      </c>
      <c r="M15" s="32">
        <v>60</v>
      </c>
      <c r="N15" s="56" t="s">
        <v>1232</v>
      </c>
      <c r="O15" s="57">
        <f t="shared" si="0"/>
        <v>1649.9</v>
      </c>
      <c r="P15" s="78">
        <v>1052</v>
      </c>
      <c r="Q15" s="18" t="s">
        <v>1384</v>
      </c>
      <c r="R15" s="21">
        <v>0</v>
      </c>
      <c r="S15" s="2"/>
    </row>
    <row r="16" spans="1:19" s="9" customFormat="1" ht="29.25" customHeight="1">
      <c r="A16" s="7">
        <v>7</v>
      </c>
      <c r="B16" s="18">
        <v>813</v>
      </c>
      <c r="C16" s="19" t="s">
        <v>1213</v>
      </c>
      <c r="D16" s="76">
        <v>23002572</v>
      </c>
      <c r="E16" s="19" t="s">
        <v>1213</v>
      </c>
      <c r="F16" s="79" t="s">
        <v>1382</v>
      </c>
      <c r="G16" s="80">
        <v>4123.35</v>
      </c>
      <c r="H16" s="29" t="s">
        <v>20</v>
      </c>
      <c r="I16" s="29" t="s">
        <v>19</v>
      </c>
      <c r="J16" s="85" t="s">
        <v>1390</v>
      </c>
      <c r="K16" s="56" t="s">
        <v>1205</v>
      </c>
      <c r="L16" s="32">
        <v>0</v>
      </c>
      <c r="M16" s="32">
        <v>51</v>
      </c>
      <c r="N16" s="56" t="s">
        <v>1253</v>
      </c>
      <c r="O16" s="57">
        <f t="shared" si="0"/>
        <v>4123.35</v>
      </c>
      <c r="P16" s="78">
        <v>1053</v>
      </c>
      <c r="Q16" s="18" t="s">
        <v>1384</v>
      </c>
      <c r="R16" s="21">
        <v>0</v>
      </c>
      <c r="S16" s="2"/>
    </row>
    <row r="17" spans="1:19" s="9" customFormat="1" ht="29.25" customHeight="1">
      <c r="A17" s="7">
        <v>8</v>
      </c>
      <c r="B17" s="18">
        <v>804</v>
      </c>
      <c r="C17" s="19" t="s">
        <v>1213</v>
      </c>
      <c r="D17" s="76">
        <v>249101192943</v>
      </c>
      <c r="E17" s="19" t="s">
        <v>1213</v>
      </c>
      <c r="F17" s="79" t="s">
        <v>1383</v>
      </c>
      <c r="G17" s="80">
        <v>797.99</v>
      </c>
      <c r="H17" s="29" t="s">
        <v>20</v>
      </c>
      <c r="I17" s="29" t="s">
        <v>19</v>
      </c>
      <c r="J17" s="85" t="s">
        <v>1391</v>
      </c>
      <c r="K17" s="56" t="s">
        <v>1182</v>
      </c>
      <c r="L17" s="32">
        <v>0</v>
      </c>
      <c r="M17" s="32">
        <v>52</v>
      </c>
      <c r="N17" s="56" t="s">
        <v>1253</v>
      </c>
      <c r="O17" s="57">
        <f t="shared" si="0"/>
        <v>797.99</v>
      </c>
      <c r="P17" s="78">
        <v>1054</v>
      </c>
      <c r="Q17" s="18" t="s">
        <v>1384</v>
      </c>
      <c r="R17" s="21">
        <v>0</v>
      </c>
      <c r="S17" s="2"/>
    </row>
    <row r="18" spans="1:19" s="9" customFormat="1" ht="29.25" customHeight="1">
      <c r="A18" s="7">
        <v>9</v>
      </c>
      <c r="B18" s="18">
        <v>16152</v>
      </c>
      <c r="C18" s="19" t="s">
        <v>1213</v>
      </c>
      <c r="D18" s="76">
        <v>200010566</v>
      </c>
      <c r="E18" s="19" t="s">
        <v>1214</v>
      </c>
      <c r="F18" s="79" t="s">
        <v>1393</v>
      </c>
      <c r="G18" s="80">
        <v>1382.04</v>
      </c>
      <c r="H18" s="29" t="s">
        <v>1392</v>
      </c>
      <c r="I18" s="29" t="s">
        <v>19</v>
      </c>
      <c r="J18" s="85" t="s">
        <v>1394</v>
      </c>
      <c r="K18" s="56" t="s">
        <v>1311</v>
      </c>
      <c r="L18" s="32">
        <v>0</v>
      </c>
      <c r="M18" s="32">
        <v>921</v>
      </c>
      <c r="N18" s="56" t="s">
        <v>1332</v>
      </c>
      <c r="O18" s="57">
        <f t="shared" si="0"/>
        <v>1382.04</v>
      </c>
      <c r="P18" s="78">
        <v>64</v>
      </c>
      <c r="Q18" s="18" t="s">
        <v>1384</v>
      </c>
      <c r="R18" s="21">
        <v>0</v>
      </c>
      <c r="S18" s="2"/>
    </row>
  </sheetData>
  <sheetProtection/>
  <mergeCells count="21">
    <mergeCell ref="Q7:Q8"/>
    <mergeCell ref="K6:K8"/>
    <mergeCell ref="P6:Q6"/>
    <mergeCell ref="R6:R8"/>
    <mergeCell ref="O6:O8"/>
    <mergeCell ref="N6:N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G10" sqref="G10:G16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5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986</v>
      </c>
      <c r="C10" s="19" t="s">
        <v>1399</v>
      </c>
      <c r="D10" s="76">
        <v>583</v>
      </c>
      <c r="E10" s="19" t="s">
        <v>1359</v>
      </c>
      <c r="F10" s="79" t="s">
        <v>1395</v>
      </c>
      <c r="G10" s="80">
        <v>52966.7</v>
      </c>
      <c r="H10" s="29" t="s">
        <v>20</v>
      </c>
      <c r="I10" s="29" t="s">
        <v>19</v>
      </c>
      <c r="J10" s="85" t="s">
        <v>1400</v>
      </c>
      <c r="K10" s="56" t="s">
        <v>1332</v>
      </c>
      <c r="L10" s="32">
        <v>0</v>
      </c>
      <c r="M10" s="32">
        <v>88</v>
      </c>
      <c r="N10" s="56" t="s">
        <v>929</v>
      </c>
      <c r="O10" s="57">
        <f aca="true" t="shared" si="0" ref="O10:O16">G10</f>
        <v>52966.7</v>
      </c>
      <c r="P10" s="78">
        <v>1067</v>
      </c>
      <c r="Q10" s="18" t="s">
        <v>1401</v>
      </c>
      <c r="R10" s="21">
        <v>0</v>
      </c>
      <c r="S10" s="2"/>
    </row>
    <row r="11" spans="1:19" s="9" customFormat="1" ht="29.25" customHeight="1">
      <c r="A11" s="7">
        <v>2</v>
      </c>
      <c r="B11" s="18">
        <v>853</v>
      </c>
      <c r="C11" s="19" t="s">
        <v>1236</v>
      </c>
      <c r="D11" s="76">
        <v>2029610</v>
      </c>
      <c r="E11" s="19" t="s">
        <v>1259</v>
      </c>
      <c r="F11" s="79" t="s">
        <v>1175</v>
      </c>
      <c r="G11" s="80">
        <v>2760.46</v>
      </c>
      <c r="H11" s="29" t="s">
        <v>20</v>
      </c>
      <c r="I11" s="29" t="s">
        <v>19</v>
      </c>
      <c r="J11" s="85" t="s">
        <v>1402</v>
      </c>
      <c r="K11" s="56" t="s">
        <v>1235</v>
      </c>
      <c r="L11" s="32">
        <v>0</v>
      </c>
      <c r="M11" s="32">
        <v>785</v>
      </c>
      <c r="N11" s="56" t="s">
        <v>1229</v>
      </c>
      <c r="O11" s="57">
        <f t="shared" si="0"/>
        <v>2760.46</v>
      </c>
      <c r="P11" s="78">
        <v>1068</v>
      </c>
      <c r="Q11" s="18" t="s">
        <v>1401</v>
      </c>
      <c r="R11" s="21">
        <v>0</v>
      </c>
      <c r="S11" s="2"/>
    </row>
    <row r="12" spans="1:19" s="9" customFormat="1" ht="29.25" customHeight="1">
      <c r="A12" s="7">
        <v>3</v>
      </c>
      <c r="B12" s="18">
        <v>860</v>
      </c>
      <c r="C12" s="19" t="s">
        <v>1290</v>
      </c>
      <c r="D12" s="76">
        <v>3</v>
      </c>
      <c r="E12" s="19" t="s">
        <v>1259</v>
      </c>
      <c r="F12" s="79" t="s">
        <v>1396</v>
      </c>
      <c r="G12" s="80">
        <v>718.37</v>
      </c>
      <c r="H12" s="29" t="s">
        <v>20</v>
      </c>
      <c r="I12" s="29" t="s">
        <v>19</v>
      </c>
      <c r="J12" s="85" t="s">
        <v>1403</v>
      </c>
      <c r="K12" s="56" t="s">
        <v>1235</v>
      </c>
      <c r="L12" s="32">
        <v>0</v>
      </c>
      <c r="M12" s="32">
        <v>783</v>
      </c>
      <c r="N12" s="56" t="s">
        <v>1229</v>
      </c>
      <c r="O12" s="57">
        <f t="shared" si="0"/>
        <v>718.37</v>
      </c>
      <c r="P12" s="78">
        <v>1069</v>
      </c>
      <c r="Q12" s="18" t="s">
        <v>1401</v>
      </c>
      <c r="R12" s="21">
        <v>0</v>
      </c>
      <c r="S12" s="2"/>
    </row>
    <row r="13" spans="1:19" s="9" customFormat="1" ht="29.25" customHeight="1">
      <c r="A13" s="7">
        <v>4</v>
      </c>
      <c r="B13" s="18">
        <v>840</v>
      </c>
      <c r="C13" s="19" t="s">
        <v>1259</v>
      </c>
      <c r="D13" s="76">
        <v>7176</v>
      </c>
      <c r="E13" s="19" t="s">
        <v>1219</v>
      </c>
      <c r="F13" s="79" t="s">
        <v>1397</v>
      </c>
      <c r="G13" s="80">
        <v>20399.97</v>
      </c>
      <c r="H13" s="29" t="s">
        <v>20</v>
      </c>
      <c r="I13" s="29" t="s">
        <v>19</v>
      </c>
      <c r="J13" s="85" t="s">
        <v>1404</v>
      </c>
      <c r="K13" s="56" t="s">
        <v>1253</v>
      </c>
      <c r="L13" s="32">
        <v>0</v>
      </c>
      <c r="M13" s="32">
        <v>76</v>
      </c>
      <c r="N13" s="56" t="s">
        <v>1229</v>
      </c>
      <c r="O13" s="57">
        <f t="shared" si="0"/>
        <v>20399.97</v>
      </c>
      <c r="P13" s="78">
        <v>1070</v>
      </c>
      <c r="Q13" s="18" t="s">
        <v>1401</v>
      </c>
      <c r="R13" s="21">
        <v>0</v>
      </c>
      <c r="S13" s="2"/>
    </row>
    <row r="14" spans="1:19" s="9" customFormat="1" ht="29.25" customHeight="1">
      <c r="A14" s="7">
        <v>5</v>
      </c>
      <c r="B14" s="18">
        <v>841</v>
      </c>
      <c r="C14" s="19" t="s">
        <v>1259</v>
      </c>
      <c r="D14" s="76">
        <v>132949</v>
      </c>
      <c r="E14" s="19" t="s">
        <v>1219</v>
      </c>
      <c r="F14" s="79" t="s">
        <v>1267</v>
      </c>
      <c r="G14" s="80">
        <v>2214.94</v>
      </c>
      <c r="H14" s="29" t="s">
        <v>20</v>
      </c>
      <c r="I14" s="29" t="s">
        <v>19</v>
      </c>
      <c r="J14" s="85" t="s">
        <v>1405</v>
      </c>
      <c r="K14" s="56" t="s">
        <v>1253</v>
      </c>
      <c r="L14" s="32">
        <v>0</v>
      </c>
      <c r="M14" s="32">
        <v>71</v>
      </c>
      <c r="N14" s="56" t="s">
        <v>1229</v>
      </c>
      <c r="O14" s="57">
        <f t="shared" si="0"/>
        <v>2214.94</v>
      </c>
      <c r="P14" s="78">
        <v>1071</v>
      </c>
      <c r="Q14" s="18" t="s">
        <v>1401</v>
      </c>
      <c r="R14" s="21">
        <v>0</v>
      </c>
      <c r="S14" s="2"/>
    </row>
    <row r="15" spans="1:19" s="9" customFormat="1" ht="29.25" customHeight="1">
      <c r="A15" s="7">
        <v>6</v>
      </c>
      <c r="B15" s="18">
        <v>838</v>
      </c>
      <c r="C15" s="19" t="s">
        <v>1259</v>
      </c>
      <c r="D15" s="76">
        <v>249101362906</v>
      </c>
      <c r="E15" s="19" t="s">
        <v>1219</v>
      </c>
      <c r="F15" s="79" t="s">
        <v>1383</v>
      </c>
      <c r="G15" s="80">
        <v>469.9</v>
      </c>
      <c r="H15" s="29" t="s">
        <v>20</v>
      </c>
      <c r="I15" s="29" t="s">
        <v>19</v>
      </c>
      <c r="J15" s="85" t="s">
        <v>1406</v>
      </c>
      <c r="K15" s="56" t="s">
        <v>1235</v>
      </c>
      <c r="L15" s="32">
        <v>0</v>
      </c>
      <c r="M15" s="32">
        <v>72</v>
      </c>
      <c r="N15" s="56" t="s">
        <v>1229</v>
      </c>
      <c r="O15" s="57">
        <f t="shared" si="0"/>
        <v>469.9</v>
      </c>
      <c r="P15" s="78">
        <v>1072</v>
      </c>
      <c r="Q15" s="18" t="s">
        <v>1401</v>
      </c>
      <c r="R15" s="21">
        <v>0</v>
      </c>
      <c r="S15" s="2"/>
    </row>
    <row r="16" spans="1:19" s="9" customFormat="1" ht="29.25" customHeight="1">
      <c r="A16" s="7">
        <v>7</v>
      </c>
      <c r="B16" s="18">
        <v>837</v>
      </c>
      <c r="C16" s="19" t="s">
        <v>1199</v>
      </c>
      <c r="D16" s="76">
        <v>219223</v>
      </c>
      <c r="E16" s="19" t="s">
        <v>1199</v>
      </c>
      <c r="F16" s="79" t="s">
        <v>1398</v>
      </c>
      <c r="G16" s="80">
        <v>1531.99</v>
      </c>
      <c r="H16" s="29" t="s">
        <v>20</v>
      </c>
      <c r="I16" s="29" t="s">
        <v>19</v>
      </c>
      <c r="J16" s="85" t="s">
        <v>1407</v>
      </c>
      <c r="K16" s="56" t="s">
        <v>1253</v>
      </c>
      <c r="L16" s="32">
        <v>0</v>
      </c>
      <c r="M16" s="32">
        <v>53</v>
      </c>
      <c r="N16" s="56" t="s">
        <v>1232</v>
      </c>
      <c r="O16" s="57">
        <f t="shared" si="0"/>
        <v>1531.99</v>
      </c>
      <c r="P16" s="78">
        <v>1073</v>
      </c>
      <c r="Q16" s="18" t="s">
        <v>1401</v>
      </c>
      <c r="R16" s="21">
        <v>0</v>
      </c>
      <c r="S16" s="2"/>
    </row>
  </sheetData>
  <sheetProtection/>
  <mergeCells count="21">
    <mergeCell ref="Q7:Q8"/>
    <mergeCell ref="K6:K8"/>
    <mergeCell ref="P6:Q6"/>
    <mergeCell ref="R6:R8"/>
    <mergeCell ref="O6:O8"/>
    <mergeCell ref="N6:N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/>
      <c r="C10" s="19"/>
      <c r="D10" s="76"/>
      <c r="E10" s="19"/>
      <c r="F10" s="29"/>
      <c r="G10" s="54"/>
      <c r="H10" s="29" t="s">
        <v>20</v>
      </c>
      <c r="I10" s="29" t="s">
        <v>19</v>
      </c>
      <c r="J10" s="71"/>
      <c r="K10" s="56"/>
      <c r="L10" s="32">
        <v>0</v>
      </c>
      <c r="M10" s="32"/>
      <c r="N10" s="56"/>
      <c r="O10" s="57">
        <f>G10</f>
        <v>0</v>
      </c>
      <c r="P10" s="78"/>
      <c r="Q10" s="18"/>
      <c r="R10" s="21">
        <v>0</v>
      </c>
      <c r="S10" s="2"/>
    </row>
    <row r="11" spans="1:19" s="9" customFormat="1" ht="29.25" customHeight="1">
      <c r="A11" s="7">
        <v>2</v>
      </c>
      <c r="B11" s="18"/>
      <c r="C11" s="19"/>
      <c r="D11" s="76"/>
      <c r="E11" s="19"/>
      <c r="F11" s="29"/>
      <c r="G11" s="54"/>
      <c r="H11" s="29" t="s">
        <v>20</v>
      </c>
      <c r="I11" s="29" t="s">
        <v>19</v>
      </c>
      <c r="J11" s="71"/>
      <c r="K11" s="56"/>
      <c r="L11" s="32">
        <v>0</v>
      </c>
      <c r="M11" s="32"/>
      <c r="N11" s="56"/>
      <c r="O11" s="57">
        <f>G11</f>
        <v>0</v>
      </c>
      <c r="P11" s="78"/>
      <c r="Q11" s="18"/>
      <c r="R11" s="21">
        <v>0</v>
      </c>
      <c r="S11" s="2"/>
    </row>
    <row r="12" spans="1:19" s="9" customFormat="1" ht="29.25" customHeight="1">
      <c r="A12" s="7">
        <v>3</v>
      </c>
      <c r="B12" s="18"/>
      <c r="C12" s="19"/>
      <c r="D12" s="76"/>
      <c r="E12" s="19"/>
      <c r="F12" s="29"/>
      <c r="G12" s="54"/>
      <c r="H12" s="29" t="s">
        <v>20</v>
      </c>
      <c r="I12" s="29" t="s">
        <v>19</v>
      </c>
      <c r="J12" s="71"/>
      <c r="K12" s="56"/>
      <c r="L12" s="32">
        <v>0</v>
      </c>
      <c r="M12" s="32"/>
      <c r="N12" s="56"/>
      <c r="O12" s="57">
        <f>G12</f>
        <v>0</v>
      </c>
      <c r="P12" s="78"/>
      <c r="Q12" s="18"/>
      <c r="R12" s="21">
        <v>0</v>
      </c>
      <c r="S12" s="2"/>
    </row>
    <row r="17" ht="12.75">
      <c r="D17" s="17" t="s">
        <v>1408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AC16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4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/>
      <c r="C10" s="19"/>
      <c r="D10" s="76"/>
      <c r="E10" s="19"/>
      <c r="F10" s="29"/>
      <c r="G10" s="54"/>
      <c r="H10" s="29" t="s">
        <v>20</v>
      </c>
      <c r="I10" s="29" t="s">
        <v>19</v>
      </c>
      <c r="J10" s="71"/>
      <c r="K10" s="56"/>
      <c r="L10" s="32">
        <v>0</v>
      </c>
      <c r="M10" s="32"/>
      <c r="N10" s="56"/>
      <c r="O10" s="57">
        <f>G10</f>
        <v>0</v>
      </c>
      <c r="P10" s="78"/>
      <c r="Q10" s="18"/>
      <c r="R10" s="21">
        <v>0</v>
      </c>
      <c r="S10" s="2"/>
    </row>
    <row r="11" spans="1:19" s="9" customFormat="1" ht="29.25" customHeight="1">
      <c r="A11" s="7">
        <v>2</v>
      </c>
      <c r="B11" s="18"/>
      <c r="C11" s="19"/>
      <c r="D11" s="76"/>
      <c r="E11" s="19"/>
      <c r="F11" s="29"/>
      <c r="G11" s="54"/>
      <c r="H11" s="29" t="s">
        <v>20</v>
      </c>
      <c r="I11" s="29" t="s">
        <v>19</v>
      </c>
      <c r="J11" s="71"/>
      <c r="K11" s="56"/>
      <c r="L11" s="32">
        <v>0</v>
      </c>
      <c r="M11" s="32"/>
      <c r="N11" s="56"/>
      <c r="O11" s="57">
        <f>G11</f>
        <v>0</v>
      </c>
      <c r="P11" s="78"/>
      <c r="Q11" s="18"/>
      <c r="R11" s="21">
        <v>0</v>
      </c>
      <c r="S11" s="2"/>
    </row>
    <row r="12" spans="1:19" s="9" customFormat="1" ht="29.25" customHeight="1">
      <c r="A12" s="7">
        <v>3</v>
      </c>
      <c r="B12" s="18"/>
      <c r="C12" s="19"/>
      <c r="D12" s="76"/>
      <c r="E12" s="19"/>
      <c r="F12" s="29"/>
      <c r="G12" s="54"/>
      <c r="H12" s="29" t="s">
        <v>20</v>
      </c>
      <c r="I12" s="29" t="s">
        <v>19</v>
      </c>
      <c r="J12" s="71"/>
      <c r="K12" s="56"/>
      <c r="L12" s="32">
        <v>0</v>
      </c>
      <c r="M12" s="32"/>
      <c r="N12" s="56"/>
      <c r="O12" s="57">
        <f>G12</f>
        <v>0</v>
      </c>
      <c r="P12" s="78"/>
      <c r="Q12" s="18"/>
      <c r="R12" s="21">
        <v>0</v>
      </c>
      <c r="S12" s="2"/>
    </row>
    <row r="16" ht="12.75">
      <c r="D16" t="s">
        <v>1408</v>
      </c>
    </row>
  </sheetData>
  <sheetProtection/>
  <mergeCells count="21">
    <mergeCell ref="A6:A8"/>
    <mergeCell ref="B6:C6"/>
    <mergeCell ref="D6:G6"/>
    <mergeCell ref="H6:H8"/>
    <mergeCell ref="I6:I8"/>
    <mergeCell ref="O6:O8"/>
    <mergeCell ref="F7:F8"/>
    <mergeCell ref="G7:G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</mergeCells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876</v>
      </c>
      <c r="C10" s="19" t="s">
        <v>1385</v>
      </c>
      <c r="D10" s="76">
        <v>10978114</v>
      </c>
      <c r="E10" s="19" t="s">
        <v>1236</v>
      </c>
      <c r="F10" s="79" t="s">
        <v>1173</v>
      </c>
      <c r="G10" s="80">
        <v>531.48</v>
      </c>
      <c r="H10" s="29" t="s">
        <v>20</v>
      </c>
      <c r="I10" s="29" t="s">
        <v>19</v>
      </c>
      <c r="J10" s="85" t="s">
        <v>1410</v>
      </c>
      <c r="K10" s="56" t="s">
        <v>1243</v>
      </c>
      <c r="L10" s="32">
        <v>0</v>
      </c>
      <c r="M10" s="32">
        <v>789</v>
      </c>
      <c r="N10" s="56" t="s">
        <v>1243</v>
      </c>
      <c r="O10" s="57">
        <f>G10</f>
        <v>531.48</v>
      </c>
      <c r="P10" s="78">
        <v>1119</v>
      </c>
      <c r="Q10" s="18" t="s">
        <v>1423</v>
      </c>
      <c r="R10" s="21">
        <v>0</v>
      </c>
      <c r="S10" s="2"/>
    </row>
    <row r="11" spans="1:19" s="9" customFormat="1" ht="29.25" customHeight="1">
      <c r="A11" s="7">
        <v>2</v>
      </c>
      <c r="B11" s="18">
        <v>861</v>
      </c>
      <c r="C11" s="19" t="s">
        <v>1290</v>
      </c>
      <c r="D11" s="76">
        <v>49315</v>
      </c>
      <c r="E11" s="19" t="s">
        <v>1236</v>
      </c>
      <c r="F11" s="79" t="s">
        <v>1409</v>
      </c>
      <c r="G11" s="80">
        <v>11030.11</v>
      </c>
      <c r="H11" s="29" t="s">
        <v>20</v>
      </c>
      <c r="I11" s="29" t="s">
        <v>19</v>
      </c>
      <c r="J11" s="85" t="s">
        <v>1426</v>
      </c>
      <c r="K11" s="56" t="s">
        <v>1235</v>
      </c>
      <c r="L11" s="32">
        <v>0</v>
      </c>
      <c r="M11" s="32">
        <v>786</v>
      </c>
      <c r="N11" s="56" t="s">
        <v>1229</v>
      </c>
      <c r="O11" s="57">
        <f>G11</f>
        <v>11030.11</v>
      </c>
      <c r="P11" s="78">
        <v>1120</v>
      </c>
      <c r="Q11" s="18" t="s">
        <v>1423</v>
      </c>
      <c r="R11" s="21">
        <v>0</v>
      </c>
      <c r="S11" s="2"/>
    </row>
    <row r="12" spans="1:19" s="9" customFormat="1" ht="29.25" customHeight="1">
      <c r="A12" s="7">
        <v>3</v>
      </c>
      <c r="B12" s="18">
        <v>1051</v>
      </c>
      <c r="C12" s="19" t="s">
        <v>1459</v>
      </c>
      <c r="D12" s="76">
        <v>237171200</v>
      </c>
      <c r="E12" s="19" t="s">
        <v>1459</v>
      </c>
      <c r="F12" s="79" t="s">
        <v>1291</v>
      </c>
      <c r="G12" s="80">
        <v>6000</v>
      </c>
      <c r="H12" s="29" t="s">
        <v>20</v>
      </c>
      <c r="I12" s="29" t="s">
        <v>19</v>
      </c>
      <c r="J12" s="85" t="s">
        <v>1457</v>
      </c>
      <c r="K12" s="56" t="s">
        <v>1458</v>
      </c>
      <c r="L12" s="32">
        <v>0</v>
      </c>
      <c r="M12" s="32">
        <v>121</v>
      </c>
      <c r="N12" s="56" t="s">
        <v>1458</v>
      </c>
      <c r="O12" s="57">
        <f>G12</f>
        <v>6000</v>
      </c>
      <c r="P12" s="78">
        <v>1118</v>
      </c>
      <c r="Q12" s="18" t="s">
        <v>1423</v>
      </c>
      <c r="R12" s="21">
        <v>0</v>
      </c>
      <c r="S12" s="2"/>
    </row>
    <row r="13" spans="1:19" s="9" customFormat="1" ht="29.25" customHeight="1">
      <c r="A13" s="7">
        <v>4</v>
      </c>
      <c r="B13" s="18">
        <v>1052</v>
      </c>
      <c r="C13" s="19" t="s">
        <v>1459</v>
      </c>
      <c r="D13" s="76">
        <v>237171199</v>
      </c>
      <c r="E13" s="19" t="s">
        <v>1459</v>
      </c>
      <c r="F13" s="79" t="s">
        <v>1291</v>
      </c>
      <c r="G13" s="80">
        <v>52734</v>
      </c>
      <c r="H13" s="29" t="s">
        <v>20</v>
      </c>
      <c r="I13" s="29" t="s">
        <v>19</v>
      </c>
      <c r="J13" s="85" t="s">
        <v>1457</v>
      </c>
      <c r="K13" s="56" t="s">
        <v>1458</v>
      </c>
      <c r="L13" s="32">
        <v>0</v>
      </c>
      <c r="M13" s="32">
        <v>120</v>
      </c>
      <c r="N13" s="56" t="s">
        <v>1458</v>
      </c>
      <c r="O13" s="57">
        <f>G13</f>
        <v>52734</v>
      </c>
      <c r="P13" s="78">
        <v>1118</v>
      </c>
      <c r="Q13" s="18" t="s">
        <v>1423</v>
      </c>
      <c r="R13" s="21">
        <v>0</v>
      </c>
      <c r="S13" s="2"/>
    </row>
  </sheetData>
  <sheetProtection/>
  <mergeCells count="21">
    <mergeCell ref="A6:A8"/>
    <mergeCell ref="B6:C6"/>
    <mergeCell ref="D6:G6"/>
    <mergeCell ref="H6:H8"/>
    <mergeCell ref="I6:I8"/>
    <mergeCell ref="O6:O8"/>
    <mergeCell ref="F7:F8"/>
    <mergeCell ref="G7:G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</mergeCells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AC15"/>
  <sheetViews>
    <sheetView zoomScalePageLayoutView="0" workbookViewId="0" topLeftCell="A1">
      <selection activeCell="P10" sqref="P10:P15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868</v>
      </c>
      <c r="C10" s="19" t="s">
        <v>1306</v>
      </c>
      <c r="D10" s="76">
        <v>22546</v>
      </c>
      <c r="E10" s="19" t="s">
        <v>1236</v>
      </c>
      <c r="F10" s="79" t="s">
        <v>1411</v>
      </c>
      <c r="G10" s="80">
        <v>6995</v>
      </c>
      <c r="H10" s="29" t="s">
        <v>20</v>
      </c>
      <c r="I10" s="29" t="s">
        <v>19</v>
      </c>
      <c r="J10" s="85" t="s">
        <v>1427</v>
      </c>
      <c r="K10" s="56" t="s">
        <v>1229</v>
      </c>
      <c r="L10" s="32">
        <v>0</v>
      </c>
      <c r="M10" s="32">
        <v>77</v>
      </c>
      <c r="N10" s="56" t="s">
        <v>1229</v>
      </c>
      <c r="O10" s="57">
        <f aca="true" t="shared" si="0" ref="O10:O15">G10</f>
        <v>6995</v>
      </c>
      <c r="P10" s="78">
        <v>1122</v>
      </c>
      <c r="Q10" s="18" t="s">
        <v>1424</v>
      </c>
      <c r="R10" s="21">
        <v>0</v>
      </c>
      <c r="S10" s="2"/>
    </row>
    <row r="11" spans="1:19" s="9" customFormat="1" ht="29.25" customHeight="1">
      <c r="A11" s="7">
        <v>2</v>
      </c>
      <c r="B11" s="18">
        <v>863</v>
      </c>
      <c r="C11" s="19" t="s">
        <v>1290</v>
      </c>
      <c r="D11" s="76">
        <v>9064658199</v>
      </c>
      <c r="E11" s="19" t="s">
        <v>1290</v>
      </c>
      <c r="F11" s="79" t="s">
        <v>1168</v>
      </c>
      <c r="G11" s="80">
        <v>4665.03</v>
      </c>
      <c r="H11" s="29" t="s">
        <v>20</v>
      </c>
      <c r="I11" s="29" t="s">
        <v>19</v>
      </c>
      <c r="J11" s="85" t="s">
        <v>1428</v>
      </c>
      <c r="K11" s="56" t="s">
        <v>1229</v>
      </c>
      <c r="L11" s="32">
        <v>0</v>
      </c>
      <c r="M11" s="32">
        <v>788</v>
      </c>
      <c r="N11" s="56" t="s">
        <v>1229</v>
      </c>
      <c r="O11" s="57">
        <f t="shared" si="0"/>
        <v>4665.03</v>
      </c>
      <c r="P11" s="78">
        <v>1123</v>
      </c>
      <c r="Q11" s="18" t="s">
        <v>1424</v>
      </c>
      <c r="R11" s="21">
        <v>0</v>
      </c>
      <c r="S11" s="2"/>
    </row>
    <row r="12" spans="1:19" s="9" customFormat="1" ht="29.25" customHeight="1">
      <c r="A12" s="7">
        <v>3</v>
      </c>
      <c r="B12" s="18">
        <v>862</v>
      </c>
      <c r="C12" s="19" t="s">
        <v>1290</v>
      </c>
      <c r="D12" s="76">
        <v>116</v>
      </c>
      <c r="E12" s="19" t="s">
        <v>1290</v>
      </c>
      <c r="F12" s="79" t="s">
        <v>1282</v>
      </c>
      <c r="G12" s="80">
        <v>4857.58</v>
      </c>
      <c r="H12" s="29" t="s">
        <v>20</v>
      </c>
      <c r="I12" s="29" t="s">
        <v>19</v>
      </c>
      <c r="J12" s="85" t="s">
        <v>1429</v>
      </c>
      <c r="K12" s="56" t="s">
        <v>1229</v>
      </c>
      <c r="L12" s="32">
        <v>0</v>
      </c>
      <c r="M12" s="32">
        <v>791</v>
      </c>
      <c r="N12" s="56" t="s">
        <v>1243</v>
      </c>
      <c r="O12" s="57">
        <f t="shared" si="0"/>
        <v>4857.58</v>
      </c>
      <c r="P12" s="78">
        <v>1125</v>
      </c>
      <c r="Q12" s="18" t="s">
        <v>1424</v>
      </c>
      <c r="R12" s="21">
        <v>0</v>
      </c>
      <c r="S12" s="2"/>
    </row>
    <row r="13" spans="1:19" s="9" customFormat="1" ht="29.25" customHeight="1">
      <c r="A13" s="7">
        <v>4</v>
      </c>
      <c r="B13" s="18">
        <v>1025</v>
      </c>
      <c r="C13" s="19" t="s">
        <v>1463</v>
      </c>
      <c r="D13" s="76">
        <v>106597</v>
      </c>
      <c r="E13" s="19" t="s">
        <v>1460</v>
      </c>
      <c r="F13" s="79" t="s">
        <v>1361</v>
      </c>
      <c r="G13" s="80">
        <v>1271.46</v>
      </c>
      <c r="H13" s="29" t="s">
        <v>20</v>
      </c>
      <c r="I13" s="29" t="s">
        <v>19</v>
      </c>
      <c r="J13" s="85" t="s">
        <v>1362</v>
      </c>
      <c r="K13" s="56" t="s">
        <v>1461</v>
      </c>
      <c r="L13" s="32">
        <v>0</v>
      </c>
      <c r="M13" s="32">
        <v>117</v>
      </c>
      <c r="N13" s="56" t="s">
        <v>1461</v>
      </c>
      <c r="O13" s="57">
        <f t="shared" si="0"/>
        <v>1271.46</v>
      </c>
      <c r="P13" s="78">
        <v>1124</v>
      </c>
      <c r="Q13" s="18" t="s">
        <v>1424</v>
      </c>
      <c r="R13" s="21">
        <v>0</v>
      </c>
      <c r="S13" s="2"/>
    </row>
    <row r="14" spans="1:19" s="9" customFormat="1" ht="29.25" customHeight="1">
      <c r="A14" s="7">
        <v>5</v>
      </c>
      <c r="B14" s="18">
        <v>1026</v>
      </c>
      <c r="C14" s="19" t="s">
        <v>1463</v>
      </c>
      <c r="D14" s="76">
        <v>106174</v>
      </c>
      <c r="E14" s="19" t="s">
        <v>1462</v>
      </c>
      <c r="F14" s="79" t="s">
        <v>1361</v>
      </c>
      <c r="G14" s="80">
        <v>515.7</v>
      </c>
      <c r="H14" s="29" t="s">
        <v>20</v>
      </c>
      <c r="I14" s="29" t="s">
        <v>19</v>
      </c>
      <c r="J14" s="85" t="s">
        <v>1362</v>
      </c>
      <c r="K14" s="56" t="s">
        <v>1461</v>
      </c>
      <c r="L14" s="32">
        <v>0</v>
      </c>
      <c r="M14" s="32">
        <v>116</v>
      </c>
      <c r="N14" s="56" t="s">
        <v>1461</v>
      </c>
      <c r="O14" s="57">
        <f t="shared" si="0"/>
        <v>515.7</v>
      </c>
      <c r="P14" s="78">
        <v>1124</v>
      </c>
      <c r="Q14" s="18" t="s">
        <v>1424</v>
      </c>
      <c r="R14" s="21">
        <v>0</v>
      </c>
      <c r="S14" s="2"/>
    </row>
    <row r="15" spans="1:19" s="9" customFormat="1" ht="29.25" customHeight="1">
      <c r="A15" s="7">
        <v>6</v>
      </c>
      <c r="B15" s="18">
        <v>1048</v>
      </c>
      <c r="C15" s="19" t="s">
        <v>1459</v>
      </c>
      <c r="D15" s="76">
        <v>23802439</v>
      </c>
      <c r="E15" s="19" t="s">
        <v>1272</v>
      </c>
      <c r="F15" s="79" t="s">
        <v>1453</v>
      </c>
      <c r="G15" s="80">
        <v>1277</v>
      </c>
      <c r="H15" s="29" t="s">
        <v>1392</v>
      </c>
      <c r="I15" s="29" t="s">
        <v>19</v>
      </c>
      <c r="J15" s="85" t="s">
        <v>1464</v>
      </c>
      <c r="K15" s="56" t="s">
        <v>1458</v>
      </c>
      <c r="L15" s="32">
        <v>0</v>
      </c>
      <c r="M15" s="32">
        <v>128</v>
      </c>
      <c r="N15" s="56" t="s">
        <v>1458</v>
      </c>
      <c r="O15" s="57">
        <f t="shared" si="0"/>
        <v>1277</v>
      </c>
      <c r="P15" s="78">
        <v>68</v>
      </c>
      <c r="Q15" s="18" t="s">
        <v>1424</v>
      </c>
      <c r="R15" s="21">
        <v>0</v>
      </c>
      <c r="S15" s="2"/>
    </row>
  </sheetData>
  <sheetProtection/>
  <mergeCells count="21">
    <mergeCell ref="A6:A8"/>
    <mergeCell ref="B6:C6"/>
    <mergeCell ref="D6:G6"/>
    <mergeCell ref="H6:H8"/>
    <mergeCell ref="I6:I8"/>
    <mergeCell ref="O6:O8"/>
    <mergeCell ref="F7:F8"/>
    <mergeCell ref="G7:G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</mergeCells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AC40"/>
  <sheetViews>
    <sheetView zoomScalePageLayoutView="0" workbookViewId="0" topLeftCell="A1">
      <selection activeCell="I36" sqref="I36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4.851562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90" bestFit="1" customWidth="1"/>
    <col min="17" max="17" width="8.140625" style="0" bestFit="1" customWidth="1"/>
    <col min="18" max="18" width="7.8515625" style="0" customWidth="1"/>
  </cols>
  <sheetData>
    <row r="1" spans="1:16" s="6" customFormat="1" ht="12.75">
      <c r="A1" s="10"/>
      <c r="P1" s="87"/>
    </row>
    <row r="2" spans="1:19" s="6" customFormat="1" ht="19.5" customHeight="1">
      <c r="A2" s="1"/>
      <c r="B2" s="2"/>
      <c r="C2" s="3"/>
      <c r="D2" s="102" t="s">
        <v>0</v>
      </c>
      <c r="E2" s="102"/>
      <c r="F2" s="102"/>
      <c r="G2" s="102"/>
      <c r="H2" s="102"/>
      <c r="I2" s="102"/>
      <c r="J2" s="102"/>
      <c r="K2" s="2"/>
      <c r="L2" s="2"/>
      <c r="M2" s="2"/>
      <c r="N2" s="2"/>
      <c r="O2" s="2"/>
      <c r="P2" s="88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88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88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88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103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103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89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880</v>
      </c>
      <c r="C10" s="19" t="s">
        <v>1385</v>
      </c>
      <c r="D10" s="76">
        <v>2800</v>
      </c>
      <c r="E10" s="19" t="s">
        <v>1236</v>
      </c>
      <c r="F10" s="79" t="s">
        <v>1412</v>
      </c>
      <c r="G10" s="80">
        <v>4760</v>
      </c>
      <c r="H10" s="29" t="s">
        <v>20</v>
      </c>
      <c r="I10" s="29" t="s">
        <v>19</v>
      </c>
      <c r="J10" s="85" t="s">
        <v>1430</v>
      </c>
      <c r="K10" s="56" t="s">
        <v>1243</v>
      </c>
      <c r="L10" s="32">
        <v>0</v>
      </c>
      <c r="M10" s="32">
        <v>792</v>
      </c>
      <c r="N10" s="56" t="s">
        <v>1243</v>
      </c>
      <c r="O10" s="57">
        <f aca="true" t="shared" si="0" ref="O10:O29">G10</f>
        <v>4760</v>
      </c>
      <c r="P10" s="78">
        <v>1144</v>
      </c>
      <c r="Q10" s="18" t="s">
        <v>1425</v>
      </c>
      <c r="R10" s="21">
        <v>0</v>
      </c>
      <c r="S10" s="2"/>
    </row>
    <row r="11" spans="1:19" s="9" customFormat="1" ht="29.25" customHeight="1">
      <c r="A11" s="7">
        <v>2</v>
      </c>
      <c r="B11" s="18">
        <v>900</v>
      </c>
      <c r="C11" s="19" t="s">
        <v>1276</v>
      </c>
      <c r="D11" s="76">
        <v>5233</v>
      </c>
      <c r="E11" s="19" t="s">
        <v>1246</v>
      </c>
      <c r="F11" s="79" t="s">
        <v>1413</v>
      </c>
      <c r="G11" s="80">
        <v>455.02</v>
      </c>
      <c r="H11" s="29" t="s">
        <v>20</v>
      </c>
      <c r="I11" s="29" t="s">
        <v>19</v>
      </c>
      <c r="J11" s="85" t="s">
        <v>1431</v>
      </c>
      <c r="K11" s="56" t="s">
        <v>1245</v>
      </c>
      <c r="L11" s="32">
        <v>0</v>
      </c>
      <c r="M11" s="32">
        <v>798</v>
      </c>
      <c r="N11" s="56" t="s">
        <v>1245</v>
      </c>
      <c r="O11" s="57">
        <f t="shared" si="0"/>
        <v>455.02</v>
      </c>
      <c r="P11" s="78">
        <v>1133</v>
      </c>
      <c r="Q11" s="18" t="s">
        <v>1425</v>
      </c>
      <c r="R11" s="21">
        <v>0</v>
      </c>
      <c r="S11" s="2"/>
    </row>
    <row r="12" spans="1:19" s="9" customFormat="1" ht="29.25" customHeight="1">
      <c r="A12" s="7">
        <v>3</v>
      </c>
      <c r="B12" s="18">
        <v>910</v>
      </c>
      <c r="C12" s="19" t="s">
        <v>1272</v>
      </c>
      <c r="D12" s="76">
        <v>5224</v>
      </c>
      <c r="E12" s="19" t="s">
        <v>1246</v>
      </c>
      <c r="F12" s="79" t="s">
        <v>1421</v>
      </c>
      <c r="G12" s="80">
        <v>300</v>
      </c>
      <c r="H12" s="29" t="s">
        <v>20</v>
      </c>
      <c r="I12" s="29" t="s">
        <v>19</v>
      </c>
      <c r="J12" s="85" t="s">
        <v>1431</v>
      </c>
      <c r="K12" s="56" t="s">
        <v>1264</v>
      </c>
      <c r="L12" s="32">
        <v>0</v>
      </c>
      <c r="M12" s="32">
        <v>808</v>
      </c>
      <c r="N12" s="56" t="s">
        <v>1269</v>
      </c>
      <c r="O12" s="57">
        <f t="shared" si="0"/>
        <v>300</v>
      </c>
      <c r="P12" s="78">
        <v>1133</v>
      </c>
      <c r="Q12" s="18" t="s">
        <v>1425</v>
      </c>
      <c r="R12" s="21">
        <v>0</v>
      </c>
      <c r="S12" s="2"/>
    </row>
    <row r="13" spans="1:19" s="9" customFormat="1" ht="29.25" customHeight="1">
      <c r="A13" s="7">
        <v>4</v>
      </c>
      <c r="B13" s="18">
        <v>867</v>
      </c>
      <c r="C13" s="19" t="s">
        <v>1290</v>
      </c>
      <c r="D13" s="76">
        <v>24473</v>
      </c>
      <c r="E13" s="19" t="s">
        <v>1290</v>
      </c>
      <c r="F13" s="79" t="s">
        <v>1414</v>
      </c>
      <c r="G13" s="80">
        <v>671.16</v>
      </c>
      <c r="H13" s="29" t="s">
        <v>20</v>
      </c>
      <c r="I13" s="29" t="s">
        <v>19</v>
      </c>
      <c r="J13" s="85" t="s">
        <v>1420</v>
      </c>
      <c r="K13" s="56" t="s">
        <v>1269</v>
      </c>
      <c r="L13" s="32">
        <v>0</v>
      </c>
      <c r="M13" s="32">
        <v>810</v>
      </c>
      <c r="N13" s="56" t="s">
        <v>1269</v>
      </c>
      <c r="O13" s="57">
        <f t="shared" si="0"/>
        <v>671.16</v>
      </c>
      <c r="P13" s="78">
        <v>1134</v>
      </c>
      <c r="Q13" s="18" t="s">
        <v>1425</v>
      </c>
      <c r="R13" s="21">
        <v>0</v>
      </c>
      <c r="S13" s="2"/>
    </row>
    <row r="14" spans="1:19" s="9" customFormat="1" ht="29.25" customHeight="1">
      <c r="A14" s="7">
        <v>5</v>
      </c>
      <c r="B14" s="18">
        <v>896</v>
      </c>
      <c r="C14" s="19" t="s">
        <v>1276</v>
      </c>
      <c r="D14" s="76">
        <v>143</v>
      </c>
      <c r="E14" s="19" t="s">
        <v>1330</v>
      </c>
      <c r="F14" s="79" t="s">
        <v>1415</v>
      </c>
      <c r="G14" s="80">
        <v>3000</v>
      </c>
      <c r="H14" s="29" t="s">
        <v>20</v>
      </c>
      <c r="I14" s="29" t="s">
        <v>19</v>
      </c>
      <c r="J14" s="85" t="s">
        <v>1432</v>
      </c>
      <c r="K14" s="56" t="s">
        <v>1245</v>
      </c>
      <c r="L14" s="32">
        <v>0</v>
      </c>
      <c r="M14" s="32">
        <v>798</v>
      </c>
      <c r="N14" s="56" t="s">
        <v>1245</v>
      </c>
      <c r="O14" s="57">
        <f t="shared" si="0"/>
        <v>3000</v>
      </c>
      <c r="P14" s="78">
        <v>1135</v>
      </c>
      <c r="Q14" s="18" t="s">
        <v>1425</v>
      </c>
      <c r="R14" s="21">
        <v>0</v>
      </c>
      <c r="S14" s="2"/>
    </row>
    <row r="15" spans="1:19" s="9" customFormat="1" ht="29.25" customHeight="1">
      <c r="A15" s="7">
        <v>6</v>
      </c>
      <c r="B15" s="18">
        <v>1040</v>
      </c>
      <c r="C15" s="19" t="s">
        <v>1465</v>
      </c>
      <c r="D15" s="76">
        <v>19</v>
      </c>
      <c r="E15" s="19" t="s">
        <v>1466</v>
      </c>
      <c r="F15" s="79" t="s">
        <v>1230</v>
      </c>
      <c r="G15" s="80">
        <v>15850</v>
      </c>
      <c r="H15" s="29" t="s">
        <v>20</v>
      </c>
      <c r="I15" s="29" t="s">
        <v>19</v>
      </c>
      <c r="J15" s="85" t="s">
        <v>1467</v>
      </c>
      <c r="K15" s="56" t="s">
        <v>1458</v>
      </c>
      <c r="L15" s="32">
        <v>0</v>
      </c>
      <c r="M15" s="32">
        <v>129</v>
      </c>
      <c r="N15" s="56" t="s">
        <v>1423</v>
      </c>
      <c r="O15" s="57">
        <f t="shared" si="0"/>
        <v>15850</v>
      </c>
      <c r="P15" s="78">
        <v>1136</v>
      </c>
      <c r="Q15" s="18" t="s">
        <v>1425</v>
      </c>
      <c r="R15" s="21">
        <v>0</v>
      </c>
      <c r="S15" s="2"/>
    </row>
    <row r="16" spans="1:19" s="9" customFormat="1" ht="29.25" customHeight="1">
      <c r="A16" s="7">
        <v>7</v>
      </c>
      <c r="B16" s="18">
        <v>864</v>
      </c>
      <c r="C16" s="19" t="s">
        <v>1290</v>
      </c>
      <c r="D16" s="76">
        <v>23000000370805</v>
      </c>
      <c r="E16" s="19" t="s">
        <v>1219</v>
      </c>
      <c r="F16" s="79" t="s">
        <v>1416</v>
      </c>
      <c r="G16" s="80">
        <f>14840</f>
        <v>14840</v>
      </c>
      <c r="H16" s="29" t="s">
        <v>20</v>
      </c>
      <c r="I16" s="29" t="s">
        <v>19</v>
      </c>
      <c r="J16" s="85" t="s">
        <v>1433</v>
      </c>
      <c r="K16" s="56" t="s">
        <v>1311</v>
      </c>
      <c r="L16" s="32">
        <v>0</v>
      </c>
      <c r="M16" s="32">
        <v>914</v>
      </c>
      <c r="N16" s="56" t="s">
        <v>1332</v>
      </c>
      <c r="O16" s="57">
        <f t="shared" si="0"/>
        <v>14840</v>
      </c>
      <c r="P16" s="78">
        <v>1137</v>
      </c>
      <c r="Q16" s="18" t="s">
        <v>1425</v>
      </c>
      <c r="R16" s="21">
        <v>0</v>
      </c>
      <c r="S16" s="2"/>
    </row>
    <row r="17" spans="1:19" s="9" customFormat="1" ht="29.25" customHeight="1">
      <c r="A17" s="7">
        <v>8</v>
      </c>
      <c r="B17" s="18">
        <v>865</v>
      </c>
      <c r="C17" s="19" t="s">
        <v>1290</v>
      </c>
      <c r="D17" s="76">
        <v>23000000370800</v>
      </c>
      <c r="E17" s="19" t="s">
        <v>1219</v>
      </c>
      <c r="F17" s="79" t="s">
        <v>1416</v>
      </c>
      <c r="G17" s="80">
        <v>29832</v>
      </c>
      <c r="H17" s="29" t="s">
        <v>20</v>
      </c>
      <c r="I17" s="29" t="s">
        <v>19</v>
      </c>
      <c r="J17" s="85" t="s">
        <v>1433</v>
      </c>
      <c r="K17" s="56" t="s">
        <v>1311</v>
      </c>
      <c r="L17" s="32">
        <v>0</v>
      </c>
      <c r="M17" s="32">
        <v>915</v>
      </c>
      <c r="N17" s="56" t="s">
        <v>1332</v>
      </c>
      <c r="O17" s="57">
        <f t="shared" si="0"/>
        <v>29832</v>
      </c>
      <c r="P17" s="78">
        <v>1137</v>
      </c>
      <c r="Q17" s="18" t="s">
        <v>1425</v>
      </c>
      <c r="R17" s="21">
        <v>0</v>
      </c>
      <c r="S17" s="2"/>
    </row>
    <row r="18" spans="1:19" s="9" customFormat="1" ht="29.25" customHeight="1">
      <c r="A18" s="7">
        <v>9</v>
      </c>
      <c r="B18" s="18">
        <v>947</v>
      </c>
      <c r="C18" s="19" t="s">
        <v>1306</v>
      </c>
      <c r="D18" s="76">
        <v>16797</v>
      </c>
      <c r="E18" s="19" t="s">
        <v>1306</v>
      </c>
      <c r="F18" s="79" t="s">
        <v>1416</v>
      </c>
      <c r="G18" s="80">
        <v>-0.45</v>
      </c>
      <c r="H18" s="29" t="s">
        <v>20</v>
      </c>
      <c r="I18" s="29" t="s">
        <v>19</v>
      </c>
      <c r="J18" s="85" t="s">
        <v>1433</v>
      </c>
      <c r="K18" s="56" t="s">
        <v>1311</v>
      </c>
      <c r="L18" s="32">
        <v>0</v>
      </c>
      <c r="M18" s="32">
        <v>916</v>
      </c>
      <c r="N18" s="56" t="s">
        <v>1332</v>
      </c>
      <c r="O18" s="57">
        <f t="shared" si="0"/>
        <v>-0.45</v>
      </c>
      <c r="P18" s="78">
        <v>1137</v>
      </c>
      <c r="Q18" s="18" t="s">
        <v>1425</v>
      </c>
      <c r="R18" s="21">
        <v>0</v>
      </c>
      <c r="S18" s="2"/>
    </row>
    <row r="19" spans="1:19" s="9" customFormat="1" ht="29.25" customHeight="1">
      <c r="A19" s="7">
        <v>10</v>
      </c>
      <c r="B19" s="18">
        <v>897</v>
      </c>
      <c r="C19" s="19" t="s">
        <v>1276</v>
      </c>
      <c r="D19" s="76">
        <v>23002781</v>
      </c>
      <c r="E19" s="19" t="s">
        <v>1306</v>
      </c>
      <c r="F19" s="79" t="s">
        <v>1382</v>
      </c>
      <c r="G19" s="80">
        <v>742.17</v>
      </c>
      <c r="H19" s="29" t="s">
        <v>20</v>
      </c>
      <c r="I19" s="29" t="s">
        <v>19</v>
      </c>
      <c r="J19" s="85" t="s">
        <v>1434</v>
      </c>
      <c r="K19" s="56" t="s">
        <v>1245</v>
      </c>
      <c r="L19" s="32">
        <v>0</v>
      </c>
      <c r="M19" s="32">
        <v>854</v>
      </c>
      <c r="N19" s="56" t="s">
        <v>1298</v>
      </c>
      <c r="O19" s="57">
        <f t="shared" si="0"/>
        <v>742.17</v>
      </c>
      <c r="P19" s="78">
        <v>1138</v>
      </c>
      <c r="Q19" s="18" t="s">
        <v>1425</v>
      </c>
      <c r="R19" s="21">
        <v>0</v>
      </c>
      <c r="S19" s="2"/>
    </row>
    <row r="20" spans="1:19" s="9" customFormat="1" ht="29.25" customHeight="1">
      <c r="A20" s="7">
        <v>11</v>
      </c>
      <c r="B20" s="18">
        <v>893</v>
      </c>
      <c r="C20" s="19" t="s">
        <v>1385</v>
      </c>
      <c r="D20" s="76">
        <v>13940323</v>
      </c>
      <c r="E20" s="19" t="s">
        <v>1385</v>
      </c>
      <c r="F20" s="79" t="s">
        <v>1187</v>
      </c>
      <c r="G20" s="80">
        <v>171.36</v>
      </c>
      <c r="H20" s="29" t="s">
        <v>20</v>
      </c>
      <c r="I20" s="29" t="s">
        <v>19</v>
      </c>
      <c r="J20" s="85" t="s">
        <v>1435</v>
      </c>
      <c r="K20" s="56" t="s">
        <v>1245</v>
      </c>
      <c r="L20" s="32">
        <v>0</v>
      </c>
      <c r="M20" s="32">
        <v>805</v>
      </c>
      <c r="N20" s="56" t="s">
        <v>1264</v>
      </c>
      <c r="O20" s="57">
        <f t="shared" si="0"/>
        <v>171.36</v>
      </c>
      <c r="P20" s="78">
        <v>1139</v>
      </c>
      <c r="Q20" s="18" t="s">
        <v>1425</v>
      </c>
      <c r="R20" s="21">
        <v>0</v>
      </c>
      <c r="S20" s="2"/>
    </row>
    <row r="21" spans="1:19" s="9" customFormat="1" ht="29.25" customHeight="1">
      <c r="A21" s="7">
        <v>12</v>
      </c>
      <c r="B21" s="18">
        <v>894</v>
      </c>
      <c r="C21" s="19" t="s">
        <v>1385</v>
      </c>
      <c r="D21" s="76">
        <v>13940325</v>
      </c>
      <c r="E21" s="19" t="s">
        <v>1385</v>
      </c>
      <c r="F21" s="79" t="s">
        <v>1187</v>
      </c>
      <c r="G21" s="80">
        <v>190.4</v>
      </c>
      <c r="H21" s="29" t="s">
        <v>20</v>
      </c>
      <c r="I21" s="29" t="s">
        <v>19</v>
      </c>
      <c r="J21" s="85" t="s">
        <v>1435</v>
      </c>
      <c r="K21" s="56" t="s">
        <v>1245</v>
      </c>
      <c r="L21" s="32">
        <v>0</v>
      </c>
      <c r="M21" s="32">
        <v>797</v>
      </c>
      <c r="N21" s="56" t="s">
        <v>1245</v>
      </c>
      <c r="O21" s="57">
        <f t="shared" si="0"/>
        <v>190.4</v>
      </c>
      <c r="P21" s="78">
        <v>1139</v>
      </c>
      <c r="Q21" s="18" t="s">
        <v>1425</v>
      </c>
      <c r="R21" s="21">
        <v>0</v>
      </c>
      <c r="S21" s="2"/>
    </row>
    <row r="22" spans="1:19" s="9" customFormat="1" ht="29.25" customHeight="1">
      <c r="A22" s="7">
        <v>13</v>
      </c>
      <c r="B22" s="18">
        <v>895</v>
      </c>
      <c r="C22" s="19" t="s">
        <v>1385</v>
      </c>
      <c r="D22" s="76">
        <v>13940419</v>
      </c>
      <c r="E22" s="19" t="s">
        <v>1385</v>
      </c>
      <c r="F22" s="79" t="s">
        <v>1187</v>
      </c>
      <c r="G22" s="80">
        <v>42.84</v>
      </c>
      <c r="H22" s="29" t="s">
        <v>20</v>
      </c>
      <c r="I22" s="29" t="s">
        <v>19</v>
      </c>
      <c r="J22" s="85" t="s">
        <v>1435</v>
      </c>
      <c r="K22" s="56" t="s">
        <v>1245</v>
      </c>
      <c r="L22" s="32">
        <v>0</v>
      </c>
      <c r="M22" s="32">
        <v>804</v>
      </c>
      <c r="N22" s="56" t="s">
        <v>1264</v>
      </c>
      <c r="O22" s="57">
        <f t="shared" si="0"/>
        <v>42.84</v>
      </c>
      <c r="P22" s="78">
        <v>1139</v>
      </c>
      <c r="Q22" s="18" t="s">
        <v>1425</v>
      </c>
      <c r="R22" s="21">
        <v>0</v>
      </c>
      <c r="S22" s="2"/>
    </row>
    <row r="23" spans="1:19" s="9" customFormat="1" ht="29.25" customHeight="1">
      <c r="A23" s="7">
        <v>14</v>
      </c>
      <c r="B23" s="18">
        <v>888</v>
      </c>
      <c r="C23" s="19" t="s">
        <v>1385</v>
      </c>
      <c r="D23" s="76">
        <v>15318</v>
      </c>
      <c r="E23" s="19" t="s">
        <v>1219</v>
      </c>
      <c r="F23" s="79" t="s">
        <v>1417</v>
      </c>
      <c r="G23" s="80">
        <v>391.74</v>
      </c>
      <c r="H23" s="29" t="s">
        <v>20</v>
      </c>
      <c r="I23" s="29" t="s">
        <v>19</v>
      </c>
      <c r="J23" s="85" t="s">
        <v>1436</v>
      </c>
      <c r="K23" s="56" t="s">
        <v>1245</v>
      </c>
      <c r="L23" s="32">
        <v>0</v>
      </c>
      <c r="M23" s="32">
        <v>796</v>
      </c>
      <c r="N23" s="56" t="s">
        <v>1245</v>
      </c>
      <c r="O23" s="57">
        <f t="shared" si="0"/>
        <v>391.74</v>
      </c>
      <c r="P23" s="78">
        <v>1140</v>
      </c>
      <c r="Q23" s="18" t="s">
        <v>1425</v>
      </c>
      <c r="R23" s="21">
        <v>0</v>
      </c>
      <c r="S23" s="2"/>
    </row>
    <row r="24" spans="1:19" s="9" customFormat="1" ht="29.25" customHeight="1">
      <c r="A24" s="7">
        <v>15</v>
      </c>
      <c r="B24" s="18">
        <v>891</v>
      </c>
      <c r="C24" s="19" t="s">
        <v>1385</v>
      </c>
      <c r="D24" s="76">
        <v>15319</v>
      </c>
      <c r="E24" s="19" t="s">
        <v>1219</v>
      </c>
      <c r="F24" s="79" t="s">
        <v>1417</v>
      </c>
      <c r="G24" s="80">
        <v>1783.39</v>
      </c>
      <c r="H24" s="29" t="s">
        <v>20</v>
      </c>
      <c r="I24" s="29" t="s">
        <v>19</v>
      </c>
      <c r="J24" s="85" t="s">
        <v>1437</v>
      </c>
      <c r="K24" s="56" t="s">
        <v>1245</v>
      </c>
      <c r="L24" s="32">
        <v>0</v>
      </c>
      <c r="M24" s="32">
        <v>848</v>
      </c>
      <c r="N24" s="56" t="s">
        <v>1298</v>
      </c>
      <c r="O24" s="57">
        <f t="shared" si="0"/>
        <v>1783.39</v>
      </c>
      <c r="P24" s="78">
        <v>1140</v>
      </c>
      <c r="Q24" s="18" t="s">
        <v>1425</v>
      </c>
      <c r="R24" s="21">
        <v>0</v>
      </c>
      <c r="S24" s="2"/>
    </row>
    <row r="25" spans="1:19" s="9" customFormat="1" ht="29.25" customHeight="1">
      <c r="A25" s="7">
        <v>16</v>
      </c>
      <c r="B25" s="18">
        <v>890</v>
      </c>
      <c r="C25" s="19" t="s">
        <v>1385</v>
      </c>
      <c r="D25" s="76">
        <v>15320</v>
      </c>
      <c r="E25" s="19" t="s">
        <v>1219</v>
      </c>
      <c r="F25" s="79" t="s">
        <v>1417</v>
      </c>
      <c r="G25" s="80">
        <v>3843.06</v>
      </c>
      <c r="H25" s="29" t="s">
        <v>20</v>
      </c>
      <c r="I25" s="29" t="s">
        <v>19</v>
      </c>
      <c r="J25" s="85" t="s">
        <v>1438</v>
      </c>
      <c r="K25" s="56" t="s">
        <v>1245</v>
      </c>
      <c r="L25" s="32">
        <v>0</v>
      </c>
      <c r="M25" s="32">
        <v>852</v>
      </c>
      <c r="N25" s="56" t="s">
        <v>1298</v>
      </c>
      <c r="O25" s="57">
        <f t="shared" si="0"/>
        <v>3843.06</v>
      </c>
      <c r="P25" s="78">
        <v>1140</v>
      </c>
      <c r="Q25" s="18" t="s">
        <v>1425</v>
      </c>
      <c r="R25" s="21">
        <v>0</v>
      </c>
      <c r="S25" s="2"/>
    </row>
    <row r="26" spans="1:19" s="9" customFormat="1" ht="29.25" customHeight="1">
      <c r="A26" s="7">
        <v>17</v>
      </c>
      <c r="B26" s="18">
        <v>889</v>
      </c>
      <c r="C26" s="19" t="s">
        <v>1385</v>
      </c>
      <c r="D26" s="76">
        <v>15353</v>
      </c>
      <c r="E26" s="19" t="s">
        <v>1259</v>
      </c>
      <c r="F26" s="79" t="s">
        <v>1417</v>
      </c>
      <c r="G26" s="80">
        <v>8267.88</v>
      </c>
      <c r="H26" s="29" t="s">
        <v>20</v>
      </c>
      <c r="I26" s="29" t="s">
        <v>19</v>
      </c>
      <c r="J26" s="85" t="s">
        <v>1439</v>
      </c>
      <c r="K26" s="56" t="s">
        <v>1245</v>
      </c>
      <c r="L26" s="32">
        <v>0</v>
      </c>
      <c r="M26" s="32">
        <v>853</v>
      </c>
      <c r="N26" s="56" t="s">
        <v>1298</v>
      </c>
      <c r="O26" s="57">
        <f t="shared" si="0"/>
        <v>8267.88</v>
      </c>
      <c r="P26" s="78">
        <v>1140</v>
      </c>
      <c r="Q26" s="18" t="s">
        <v>1425</v>
      </c>
      <c r="R26" s="21">
        <v>0</v>
      </c>
      <c r="S26" s="2"/>
    </row>
    <row r="27" spans="1:19" s="9" customFormat="1" ht="29.25" customHeight="1">
      <c r="A27" s="7">
        <v>18</v>
      </c>
      <c r="B27" s="18">
        <v>866</v>
      </c>
      <c r="C27" s="19" t="s">
        <v>1290</v>
      </c>
      <c r="D27" s="76">
        <v>26982</v>
      </c>
      <c r="E27" s="19" t="s">
        <v>1290</v>
      </c>
      <c r="F27" s="79" t="s">
        <v>1418</v>
      </c>
      <c r="G27" s="80">
        <v>2065.84</v>
      </c>
      <c r="H27" s="29" t="s">
        <v>20</v>
      </c>
      <c r="I27" s="29" t="s">
        <v>19</v>
      </c>
      <c r="J27" s="85" t="s">
        <v>1440</v>
      </c>
      <c r="K27" s="56" t="s">
        <v>1229</v>
      </c>
      <c r="L27" s="32">
        <v>0</v>
      </c>
      <c r="M27" s="32">
        <v>790</v>
      </c>
      <c r="N27" s="56" t="s">
        <v>1243</v>
      </c>
      <c r="O27" s="57">
        <f t="shared" si="0"/>
        <v>2065.84</v>
      </c>
      <c r="P27" s="78">
        <v>1141</v>
      </c>
      <c r="Q27" s="18" t="s">
        <v>1425</v>
      </c>
      <c r="R27" s="21">
        <v>0</v>
      </c>
      <c r="S27" s="2"/>
    </row>
    <row r="28" spans="1:19" s="9" customFormat="1" ht="29.25" customHeight="1">
      <c r="A28" s="7">
        <v>19</v>
      </c>
      <c r="B28" s="18">
        <v>941</v>
      </c>
      <c r="C28" s="19" t="s">
        <v>1422</v>
      </c>
      <c r="D28" s="76">
        <v>11645</v>
      </c>
      <c r="E28" s="19" t="s">
        <v>1276</v>
      </c>
      <c r="F28" s="79" t="s">
        <v>1419</v>
      </c>
      <c r="G28" s="80">
        <v>800</v>
      </c>
      <c r="H28" s="29" t="s">
        <v>20</v>
      </c>
      <c r="I28" s="29" t="s">
        <v>19</v>
      </c>
      <c r="J28" s="85" t="s">
        <v>1441</v>
      </c>
      <c r="K28" s="56" t="s">
        <v>1298</v>
      </c>
      <c r="L28" s="32">
        <v>0</v>
      </c>
      <c r="M28" s="32">
        <v>828</v>
      </c>
      <c r="N28" s="56" t="s">
        <v>1311</v>
      </c>
      <c r="O28" s="57">
        <f t="shared" si="0"/>
        <v>800</v>
      </c>
      <c r="P28" s="78">
        <v>1142</v>
      </c>
      <c r="Q28" s="18" t="s">
        <v>1425</v>
      </c>
      <c r="R28" s="21">
        <v>0</v>
      </c>
      <c r="S28" s="2"/>
    </row>
    <row r="29" spans="1:19" s="9" customFormat="1" ht="29.25" customHeight="1">
      <c r="A29" s="7">
        <v>20</v>
      </c>
      <c r="B29" s="18">
        <v>873</v>
      </c>
      <c r="C29" s="19" t="s">
        <v>1385</v>
      </c>
      <c r="D29" s="76">
        <v>212632</v>
      </c>
      <c r="E29" s="19" t="s">
        <v>1219</v>
      </c>
      <c r="F29" s="79" t="s">
        <v>1322</v>
      </c>
      <c r="G29" s="80">
        <v>3903.23</v>
      </c>
      <c r="H29" s="29" t="s">
        <v>20</v>
      </c>
      <c r="I29" s="29" t="s">
        <v>19</v>
      </c>
      <c r="J29" s="85" t="s">
        <v>1442</v>
      </c>
      <c r="K29" s="56" t="s">
        <v>1243</v>
      </c>
      <c r="L29" s="32">
        <v>0</v>
      </c>
      <c r="M29" s="32">
        <v>799</v>
      </c>
      <c r="N29" s="56" t="s">
        <v>1245</v>
      </c>
      <c r="O29" s="57">
        <f t="shared" si="0"/>
        <v>3903.23</v>
      </c>
      <c r="P29" s="78">
        <v>1143</v>
      </c>
      <c r="Q29" s="18" t="s">
        <v>1425</v>
      </c>
      <c r="R29" s="21">
        <v>0</v>
      </c>
      <c r="S29" s="2"/>
    </row>
    <row r="30" spans="1:19" s="9" customFormat="1" ht="29.25" customHeight="1">
      <c r="A30" s="7">
        <v>21</v>
      </c>
      <c r="B30" s="18">
        <v>872</v>
      </c>
      <c r="C30" s="19" t="s">
        <v>1385</v>
      </c>
      <c r="D30" s="76">
        <v>212633</v>
      </c>
      <c r="E30" s="19" t="s">
        <v>1219</v>
      </c>
      <c r="F30" s="79" t="s">
        <v>1322</v>
      </c>
      <c r="G30" s="80">
        <v>3514.38</v>
      </c>
      <c r="H30" s="29" t="s">
        <v>20</v>
      </c>
      <c r="I30" s="29" t="s">
        <v>19</v>
      </c>
      <c r="J30" s="85" t="s">
        <v>1443</v>
      </c>
      <c r="K30" s="56" t="s">
        <v>1243</v>
      </c>
      <c r="L30" s="32">
        <v>0</v>
      </c>
      <c r="M30" s="32">
        <v>813</v>
      </c>
      <c r="N30" s="56" t="s">
        <v>1269</v>
      </c>
      <c r="O30" s="57">
        <f aca="true" t="shared" si="1" ref="O30:O39">G30</f>
        <v>3514.38</v>
      </c>
      <c r="P30" s="78">
        <v>1143</v>
      </c>
      <c r="Q30" s="18" t="s">
        <v>1425</v>
      </c>
      <c r="R30" s="21">
        <v>0</v>
      </c>
      <c r="S30" s="2"/>
    </row>
    <row r="31" spans="1:19" s="9" customFormat="1" ht="29.25" customHeight="1">
      <c r="A31" s="7">
        <v>22</v>
      </c>
      <c r="B31" s="18">
        <v>875</v>
      </c>
      <c r="C31" s="19" t="s">
        <v>1385</v>
      </c>
      <c r="D31" s="76">
        <v>212737</v>
      </c>
      <c r="E31" s="19" t="s">
        <v>1259</v>
      </c>
      <c r="F31" s="79" t="s">
        <v>1322</v>
      </c>
      <c r="G31" s="80">
        <v>1941.1</v>
      </c>
      <c r="H31" s="29" t="s">
        <v>20</v>
      </c>
      <c r="I31" s="29" t="s">
        <v>19</v>
      </c>
      <c r="J31" s="85" t="s">
        <v>1444</v>
      </c>
      <c r="K31" s="56" t="s">
        <v>1243</v>
      </c>
      <c r="L31" s="32">
        <v>0</v>
      </c>
      <c r="M31" s="32">
        <v>819</v>
      </c>
      <c r="N31" s="56" t="s">
        <v>1269</v>
      </c>
      <c r="O31" s="57">
        <f t="shared" si="1"/>
        <v>1941.1</v>
      </c>
      <c r="P31" s="78">
        <v>1143</v>
      </c>
      <c r="Q31" s="18" t="s">
        <v>1425</v>
      </c>
      <c r="R31" s="21">
        <v>0</v>
      </c>
      <c r="S31" s="2"/>
    </row>
    <row r="32" spans="1:19" s="9" customFormat="1" ht="29.25" customHeight="1">
      <c r="A32" s="7">
        <v>23</v>
      </c>
      <c r="B32" s="18">
        <v>879</v>
      </c>
      <c r="C32" s="19" t="s">
        <v>1385</v>
      </c>
      <c r="D32" s="76">
        <v>212742</v>
      </c>
      <c r="E32" s="19" t="s">
        <v>1259</v>
      </c>
      <c r="F32" s="79" t="s">
        <v>1322</v>
      </c>
      <c r="G32" s="80">
        <v>1990.4</v>
      </c>
      <c r="H32" s="29" t="s">
        <v>20</v>
      </c>
      <c r="I32" s="29" t="s">
        <v>19</v>
      </c>
      <c r="J32" s="85" t="s">
        <v>1445</v>
      </c>
      <c r="K32" s="56" t="s">
        <v>1243</v>
      </c>
      <c r="L32" s="32">
        <v>0</v>
      </c>
      <c r="M32" s="32">
        <v>814</v>
      </c>
      <c r="N32" s="56" t="s">
        <v>1269</v>
      </c>
      <c r="O32" s="57">
        <f t="shared" si="1"/>
        <v>1990.4</v>
      </c>
      <c r="P32" s="78">
        <v>1143</v>
      </c>
      <c r="Q32" s="18" t="s">
        <v>1425</v>
      </c>
      <c r="R32" s="21">
        <v>0</v>
      </c>
      <c r="S32" s="2"/>
    </row>
    <row r="33" spans="1:19" s="9" customFormat="1" ht="29.25" customHeight="1">
      <c r="A33" s="7">
        <v>24</v>
      </c>
      <c r="B33" s="18">
        <v>874</v>
      </c>
      <c r="C33" s="19" t="s">
        <v>1385</v>
      </c>
      <c r="D33" s="76">
        <v>212748</v>
      </c>
      <c r="E33" s="19" t="s">
        <v>1259</v>
      </c>
      <c r="F33" s="79" t="s">
        <v>1322</v>
      </c>
      <c r="G33" s="80">
        <v>2005.82</v>
      </c>
      <c r="H33" s="29" t="s">
        <v>20</v>
      </c>
      <c r="I33" s="29" t="s">
        <v>19</v>
      </c>
      <c r="J33" s="85" t="s">
        <v>1446</v>
      </c>
      <c r="K33" s="56" t="s">
        <v>1243</v>
      </c>
      <c r="L33" s="32">
        <v>0</v>
      </c>
      <c r="M33" s="32">
        <v>818</v>
      </c>
      <c r="N33" s="56" t="s">
        <v>1269</v>
      </c>
      <c r="O33" s="57">
        <f t="shared" si="1"/>
        <v>2005.82</v>
      </c>
      <c r="P33" s="78">
        <v>1143</v>
      </c>
      <c r="Q33" s="18" t="s">
        <v>1425</v>
      </c>
      <c r="R33" s="21">
        <v>0</v>
      </c>
      <c r="S33" s="2"/>
    </row>
    <row r="34" spans="1:19" s="9" customFormat="1" ht="29.25" customHeight="1">
      <c r="A34" s="7">
        <v>25</v>
      </c>
      <c r="B34" s="18">
        <v>883</v>
      </c>
      <c r="C34" s="19" t="s">
        <v>1385</v>
      </c>
      <c r="D34" s="76">
        <v>212827</v>
      </c>
      <c r="E34" s="19" t="s">
        <v>1236</v>
      </c>
      <c r="F34" s="79" t="s">
        <v>1322</v>
      </c>
      <c r="G34" s="80">
        <v>4904.63</v>
      </c>
      <c r="H34" s="29" t="s">
        <v>20</v>
      </c>
      <c r="I34" s="29" t="s">
        <v>19</v>
      </c>
      <c r="J34" s="85" t="s">
        <v>1447</v>
      </c>
      <c r="K34" s="56" t="s">
        <v>1243</v>
      </c>
      <c r="L34" s="32">
        <v>0</v>
      </c>
      <c r="M34" s="32">
        <v>825</v>
      </c>
      <c r="N34" s="56" t="s">
        <v>1281</v>
      </c>
      <c r="O34" s="57">
        <f t="shared" si="1"/>
        <v>4904.63</v>
      </c>
      <c r="P34" s="78">
        <v>1143</v>
      </c>
      <c r="Q34" s="18" t="s">
        <v>1425</v>
      </c>
      <c r="R34" s="21">
        <v>0</v>
      </c>
      <c r="S34" s="2"/>
    </row>
    <row r="35" spans="1:19" s="9" customFormat="1" ht="29.25" customHeight="1">
      <c r="A35" s="7">
        <v>26</v>
      </c>
      <c r="B35" s="18">
        <v>882</v>
      </c>
      <c r="C35" s="19" t="s">
        <v>1385</v>
      </c>
      <c r="D35" s="76">
        <v>212898</v>
      </c>
      <c r="E35" s="19" t="s">
        <v>1236</v>
      </c>
      <c r="F35" s="79" t="s">
        <v>1322</v>
      </c>
      <c r="G35" s="80">
        <v>2367.55</v>
      </c>
      <c r="H35" s="29" t="s">
        <v>20</v>
      </c>
      <c r="I35" s="29" t="s">
        <v>19</v>
      </c>
      <c r="J35" s="85" t="s">
        <v>1448</v>
      </c>
      <c r="K35" s="56" t="s">
        <v>1243</v>
      </c>
      <c r="L35" s="32">
        <v>0</v>
      </c>
      <c r="M35" s="32">
        <v>820</v>
      </c>
      <c r="N35" s="56" t="s">
        <v>1269</v>
      </c>
      <c r="O35" s="57">
        <f t="shared" si="1"/>
        <v>2367.55</v>
      </c>
      <c r="P35" s="78">
        <v>1143</v>
      </c>
      <c r="Q35" s="18" t="s">
        <v>1425</v>
      </c>
      <c r="R35" s="21">
        <v>0</v>
      </c>
      <c r="S35" s="2"/>
    </row>
    <row r="36" spans="1:19" s="9" customFormat="1" ht="29.25" customHeight="1">
      <c r="A36" s="7">
        <v>27</v>
      </c>
      <c r="B36" s="18">
        <v>881</v>
      </c>
      <c r="C36" s="19" t="s">
        <v>1385</v>
      </c>
      <c r="D36" s="76">
        <v>212905</v>
      </c>
      <c r="E36" s="19" t="s">
        <v>1236</v>
      </c>
      <c r="F36" s="79" t="s">
        <v>1322</v>
      </c>
      <c r="G36" s="80">
        <v>7804.42</v>
      </c>
      <c r="H36" s="29" t="s">
        <v>20</v>
      </c>
      <c r="I36" s="29" t="s">
        <v>19</v>
      </c>
      <c r="J36" s="85" t="s">
        <v>1449</v>
      </c>
      <c r="K36" s="56" t="s">
        <v>1243</v>
      </c>
      <c r="L36" s="32">
        <v>0</v>
      </c>
      <c r="M36" s="32">
        <v>826</v>
      </c>
      <c r="N36" s="56" t="s">
        <v>1281</v>
      </c>
      <c r="O36" s="57">
        <f t="shared" si="1"/>
        <v>7804.42</v>
      </c>
      <c r="P36" s="78">
        <v>1143</v>
      </c>
      <c r="Q36" s="18" t="s">
        <v>1425</v>
      </c>
      <c r="R36" s="21">
        <v>0</v>
      </c>
      <c r="S36" s="2"/>
    </row>
    <row r="37" spans="1:19" s="9" customFormat="1" ht="29.25" customHeight="1">
      <c r="A37" s="7">
        <v>28</v>
      </c>
      <c r="B37" s="18">
        <v>907</v>
      </c>
      <c r="C37" s="19" t="s">
        <v>1272</v>
      </c>
      <c r="D37" s="76">
        <v>213038</v>
      </c>
      <c r="E37" s="19" t="s">
        <v>1306</v>
      </c>
      <c r="F37" s="79" t="s">
        <v>1322</v>
      </c>
      <c r="G37" s="80">
        <v>2465.88</v>
      </c>
      <c r="H37" s="29" t="s">
        <v>20</v>
      </c>
      <c r="I37" s="29" t="s">
        <v>19</v>
      </c>
      <c r="J37" s="85" t="s">
        <v>1450</v>
      </c>
      <c r="K37" s="56" t="s">
        <v>1264</v>
      </c>
      <c r="L37" s="32">
        <v>0</v>
      </c>
      <c r="M37" s="32">
        <v>829</v>
      </c>
      <c r="N37" s="56" t="s">
        <v>1281</v>
      </c>
      <c r="O37" s="57">
        <f t="shared" si="1"/>
        <v>2465.88</v>
      </c>
      <c r="P37" s="78">
        <v>1143</v>
      </c>
      <c r="Q37" s="18" t="s">
        <v>1425</v>
      </c>
      <c r="R37" s="21">
        <v>0</v>
      </c>
      <c r="S37" s="2"/>
    </row>
    <row r="38" spans="1:19" s="9" customFormat="1" ht="29.25" customHeight="1">
      <c r="A38" s="7">
        <v>29</v>
      </c>
      <c r="B38" s="18">
        <v>906</v>
      </c>
      <c r="C38" s="19" t="s">
        <v>1272</v>
      </c>
      <c r="D38" s="76">
        <v>213052</v>
      </c>
      <c r="E38" s="19" t="s">
        <v>1306</v>
      </c>
      <c r="F38" s="79" t="s">
        <v>1322</v>
      </c>
      <c r="G38" s="80">
        <v>3760.55</v>
      </c>
      <c r="H38" s="29" t="s">
        <v>20</v>
      </c>
      <c r="I38" s="29" t="s">
        <v>19</v>
      </c>
      <c r="J38" s="85" t="s">
        <v>1451</v>
      </c>
      <c r="K38" s="56" t="s">
        <v>1264</v>
      </c>
      <c r="L38" s="32">
        <v>0</v>
      </c>
      <c r="M38" s="32">
        <v>830</v>
      </c>
      <c r="N38" s="56" t="s">
        <v>1281</v>
      </c>
      <c r="O38" s="57">
        <f t="shared" si="1"/>
        <v>3760.55</v>
      </c>
      <c r="P38" s="78">
        <v>1143</v>
      </c>
      <c r="Q38" s="18" t="s">
        <v>1425</v>
      </c>
      <c r="R38" s="21">
        <v>0</v>
      </c>
      <c r="S38" s="2"/>
    </row>
    <row r="39" spans="1:19" s="9" customFormat="1" ht="29.25" customHeight="1">
      <c r="A39" s="7">
        <v>30</v>
      </c>
      <c r="B39" s="18">
        <v>912</v>
      </c>
      <c r="C39" s="19" t="s">
        <v>1272</v>
      </c>
      <c r="D39" s="76">
        <v>213144</v>
      </c>
      <c r="E39" s="19" t="s">
        <v>1385</v>
      </c>
      <c r="F39" s="79" t="s">
        <v>1322</v>
      </c>
      <c r="G39" s="80">
        <v>7156.64</v>
      </c>
      <c r="H39" s="29" t="s">
        <v>20</v>
      </c>
      <c r="I39" s="29" t="s">
        <v>19</v>
      </c>
      <c r="J39" s="85" t="s">
        <v>1452</v>
      </c>
      <c r="K39" s="56" t="s">
        <v>1264</v>
      </c>
      <c r="L39" s="32">
        <v>0</v>
      </c>
      <c r="M39" s="32">
        <v>847</v>
      </c>
      <c r="N39" s="56" t="s">
        <v>1298</v>
      </c>
      <c r="O39" s="57">
        <f t="shared" si="1"/>
        <v>7156.64</v>
      </c>
      <c r="P39" s="78">
        <v>1143</v>
      </c>
      <c r="Q39" s="18" t="s">
        <v>1425</v>
      </c>
      <c r="R39" s="21">
        <v>0</v>
      </c>
      <c r="S39" s="2"/>
    </row>
    <row r="40" spans="1:19" s="9" customFormat="1" ht="29.25" customHeight="1">
      <c r="A40" s="7">
        <v>31</v>
      </c>
      <c r="B40" s="18">
        <v>980</v>
      </c>
      <c r="C40" s="19" t="s">
        <v>1399</v>
      </c>
      <c r="D40" s="76">
        <v>47</v>
      </c>
      <c r="E40" s="19" t="s">
        <v>1290</v>
      </c>
      <c r="F40" s="29" t="s">
        <v>1468</v>
      </c>
      <c r="G40" s="54">
        <v>1098.72</v>
      </c>
      <c r="H40" s="29" t="s">
        <v>20</v>
      </c>
      <c r="I40" s="29" t="s">
        <v>19</v>
      </c>
      <c r="J40" s="71" t="s">
        <v>1469</v>
      </c>
      <c r="K40" s="56" t="s">
        <v>1070</v>
      </c>
      <c r="L40" s="32">
        <v>0</v>
      </c>
      <c r="M40" s="32">
        <v>140</v>
      </c>
      <c r="N40" s="56" t="s">
        <v>1424</v>
      </c>
      <c r="O40" s="57">
        <f>G40</f>
        <v>1098.72</v>
      </c>
      <c r="P40" s="78">
        <v>1147</v>
      </c>
      <c r="Q40" s="18" t="s">
        <v>1425</v>
      </c>
      <c r="R40" s="21">
        <v>0</v>
      </c>
      <c r="S40" s="2"/>
    </row>
  </sheetData>
  <sheetProtection/>
  <mergeCells count="22">
    <mergeCell ref="D2:J2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AC13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>
      <c r="A10" s="7">
        <v>1</v>
      </c>
      <c r="B10" s="18">
        <v>915</v>
      </c>
      <c r="C10" s="19" t="s">
        <v>1272</v>
      </c>
      <c r="D10" s="76">
        <v>230900162</v>
      </c>
      <c r="E10" s="19" t="s">
        <v>1306</v>
      </c>
      <c r="F10" s="79" t="s">
        <v>1470</v>
      </c>
      <c r="G10" s="80">
        <f>32821.43</f>
        <v>32821.43</v>
      </c>
      <c r="H10" s="29" t="s">
        <v>20</v>
      </c>
      <c r="I10" s="29" t="s">
        <v>19</v>
      </c>
      <c r="J10" s="85" t="s">
        <v>1474</v>
      </c>
      <c r="K10" s="56" t="s">
        <v>1269</v>
      </c>
      <c r="L10" s="32">
        <v>0</v>
      </c>
      <c r="M10" s="32">
        <v>807</v>
      </c>
      <c r="N10" s="56" t="s">
        <v>1269</v>
      </c>
      <c r="O10" s="57">
        <f>G10</f>
        <v>32821.43</v>
      </c>
      <c r="P10" s="78">
        <v>1148</v>
      </c>
      <c r="Q10" s="18" t="s">
        <v>1473</v>
      </c>
      <c r="R10" s="21">
        <v>0</v>
      </c>
      <c r="S10" s="2"/>
    </row>
    <row r="11" spans="1:19" s="9" customFormat="1" ht="24">
      <c r="A11" s="7">
        <v>2</v>
      </c>
      <c r="B11" s="18">
        <v>913</v>
      </c>
      <c r="C11" s="19" t="s">
        <v>1272</v>
      </c>
      <c r="D11" s="76">
        <v>230900164</v>
      </c>
      <c r="E11" s="19" t="s">
        <v>1306</v>
      </c>
      <c r="F11" s="79" t="s">
        <v>1470</v>
      </c>
      <c r="G11" s="80">
        <v>7184.63</v>
      </c>
      <c r="H11" s="29" t="s">
        <v>20</v>
      </c>
      <c r="I11" s="29" t="s">
        <v>19</v>
      </c>
      <c r="J11" s="85" t="s">
        <v>1472</v>
      </c>
      <c r="K11" s="56" t="s">
        <v>1269</v>
      </c>
      <c r="L11" s="32">
        <v>0</v>
      </c>
      <c r="M11" s="32">
        <v>860</v>
      </c>
      <c r="N11" s="56" t="s">
        <v>1311</v>
      </c>
      <c r="O11" s="57">
        <f>G11</f>
        <v>7184.63</v>
      </c>
      <c r="P11" s="78">
        <v>1148</v>
      </c>
      <c r="Q11" s="18" t="s">
        <v>1473</v>
      </c>
      <c r="R11" s="21">
        <v>0</v>
      </c>
      <c r="S11" s="2"/>
    </row>
    <row r="12" spans="1:19" s="9" customFormat="1" ht="29.25" customHeight="1">
      <c r="A12" s="7">
        <v>3</v>
      </c>
      <c r="B12" s="18">
        <v>2013</v>
      </c>
      <c r="C12" s="19" t="s">
        <v>1477</v>
      </c>
      <c r="D12" s="76">
        <v>237174560</v>
      </c>
      <c r="E12" s="19" t="s">
        <v>1475</v>
      </c>
      <c r="F12" s="79" t="s">
        <v>1471</v>
      </c>
      <c r="G12" s="80">
        <v>99683.45</v>
      </c>
      <c r="H12" s="29" t="s">
        <v>20</v>
      </c>
      <c r="I12" s="29" t="s">
        <v>19</v>
      </c>
      <c r="J12" s="85" t="s">
        <v>1476</v>
      </c>
      <c r="K12" s="56" t="s">
        <v>1473</v>
      </c>
      <c r="L12" s="32">
        <v>0</v>
      </c>
      <c r="M12" s="32">
        <v>951</v>
      </c>
      <c r="N12" s="56" t="s">
        <v>1473</v>
      </c>
      <c r="O12" s="57">
        <f>G12</f>
        <v>99683.45</v>
      </c>
      <c r="P12" s="78">
        <v>1149</v>
      </c>
      <c r="Q12" s="18" t="s">
        <v>1473</v>
      </c>
      <c r="R12" s="21">
        <v>0</v>
      </c>
      <c r="S12" s="2"/>
    </row>
    <row r="13" spans="1:19" s="9" customFormat="1" ht="29.25" customHeight="1">
      <c r="A13" s="7">
        <v>4</v>
      </c>
      <c r="B13" s="18">
        <v>2012</v>
      </c>
      <c r="C13" s="19" t="s">
        <v>1477</v>
      </c>
      <c r="D13" s="76">
        <v>237174562</v>
      </c>
      <c r="E13" s="19" t="s">
        <v>1424</v>
      </c>
      <c r="F13" s="79" t="s">
        <v>1471</v>
      </c>
      <c r="G13" s="80">
        <f>1912.59</f>
        <v>1912.59</v>
      </c>
      <c r="H13" s="29" t="s">
        <v>20</v>
      </c>
      <c r="I13" s="29" t="s">
        <v>19</v>
      </c>
      <c r="J13" s="85" t="s">
        <v>1476</v>
      </c>
      <c r="K13" s="56" t="s">
        <v>1473</v>
      </c>
      <c r="L13" s="32">
        <v>0</v>
      </c>
      <c r="M13" s="32">
        <v>952</v>
      </c>
      <c r="N13" s="56" t="s">
        <v>1473</v>
      </c>
      <c r="O13" s="57">
        <f>G13</f>
        <v>1912.59</v>
      </c>
      <c r="P13" s="78">
        <v>1149</v>
      </c>
      <c r="Q13" s="18" t="s">
        <v>1473</v>
      </c>
      <c r="R13" s="21">
        <v>0</v>
      </c>
      <c r="S13" s="2"/>
    </row>
  </sheetData>
  <sheetProtection/>
  <mergeCells count="21">
    <mergeCell ref="A6:A8"/>
    <mergeCell ref="B6:C6"/>
    <mergeCell ref="D6:G6"/>
    <mergeCell ref="H6:H8"/>
    <mergeCell ref="I6:I8"/>
    <mergeCell ref="O6:O8"/>
    <mergeCell ref="F7:F8"/>
    <mergeCell ref="G7:G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</mergeCell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5">
      <selection activeCell="F10" sqref="F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aca="true" t="shared" si="0" ref="O10:O15">G10</f>
        <v>4122.31</v>
      </c>
      <c r="P10" s="21">
        <v>215</v>
      </c>
      <c r="Q10" s="23" t="s">
        <v>765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756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</v>
      </c>
      <c r="P20" s="14">
        <v>246</v>
      </c>
      <c r="Q20" s="18" t="s">
        <v>756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</v>
      </c>
      <c r="P21" s="14">
        <v>246</v>
      </c>
      <c r="Q21" s="18" t="s">
        <v>756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</v>
      </c>
      <c r="P22" s="14">
        <v>246</v>
      </c>
      <c r="Q22" s="18" t="s">
        <v>756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18" ht="35.25" customHeight="1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3" t="s">
        <v>1</v>
      </c>
      <c r="B6" s="99" t="s">
        <v>2</v>
      </c>
      <c r="C6" s="100"/>
      <c r="D6" s="99" t="s">
        <v>3</v>
      </c>
      <c r="E6" s="101"/>
      <c r="F6" s="101"/>
      <c r="G6" s="100"/>
      <c r="H6" s="93" t="s">
        <v>4</v>
      </c>
      <c r="I6" s="93" t="s">
        <v>5</v>
      </c>
      <c r="J6" s="93" t="s">
        <v>6</v>
      </c>
      <c r="K6" s="93" t="s">
        <v>7</v>
      </c>
      <c r="L6" s="93" t="s">
        <v>8</v>
      </c>
      <c r="M6" s="93" t="s">
        <v>9</v>
      </c>
      <c r="N6" s="93" t="s">
        <v>10</v>
      </c>
      <c r="O6" s="96" t="s">
        <v>11</v>
      </c>
      <c r="P6" s="99" t="s">
        <v>12</v>
      </c>
      <c r="Q6" s="100"/>
      <c r="R6" s="9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5"/>
      <c r="B7" s="93" t="s">
        <v>14</v>
      </c>
      <c r="C7" s="93" t="s">
        <v>15</v>
      </c>
      <c r="D7" s="93" t="s">
        <v>14</v>
      </c>
      <c r="E7" s="93" t="s">
        <v>15</v>
      </c>
      <c r="F7" s="93" t="s">
        <v>16</v>
      </c>
      <c r="G7" s="96" t="s">
        <v>17</v>
      </c>
      <c r="H7" s="95"/>
      <c r="I7" s="95"/>
      <c r="J7" s="95"/>
      <c r="K7" s="95"/>
      <c r="L7" s="95"/>
      <c r="M7" s="95"/>
      <c r="N7" s="95"/>
      <c r="O7" s="97"/>
      <c r="P7" s="93" t="s">
        <v>14</v>
      </c>
      <c r="Q7" s="93" t="s">
        <v>15</v>
      </c>
      <c r="R7" s="95"/>
      <c r="S7" s="2"/>
    </row>
    <row r="8" spans="1:19" s="9" customFormat="1" ht="45.75" customHeight="1">
      <c r="A8" s="94"/>
      <c r="B8" s="94"/>
      <c r="C8" s="94"/>
      <c r="D8" s="94"/>
      <c r="E8" s="94"/>
      <c r="F8" s="94"/>
      <c r="G8" s="98"/>
      <c r="H8" s="94"/>
      <c r="I8" s="94"/>
      <c r="J8" s="94"/>
      <c r="K8" s="94"/>
      <c r="L8" s="94"/>
      <c r="M8" s="94"/>
      <c r="N8" s="94"/>
      <c r="O8" s="98"/>
      <c r="P8" s="94"/>
      <c r="Q8" s="94"/>
      <c r="R8" s="9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18" ht="22.5" customHeight="1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18" ht="24" customHeight="1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18" ht="23.25" customHeight="1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18" ht="25.5" customHeight="1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aca="true" t="shared" si="0" ref="O10:O15">G10</f>
        <v>6545</v>
      </c>
      <c r="P10" s="43">
        <v>295</v>
      </c>
      <c r="Q10" s="18" t="s">
        <v>815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18" ht="29.25" customHeight="1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1037.1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1037.1</v>
      </c>
      <c r="P13" s="14">
        <v>294</v>
      </c>
      <c r="Q13" s="18" t="s">
        <v>815</v>
      </c>
      <c r="R13" s="21">
        <v>0</v>
      </c>
    </row>
    <row r="14" spans="1:18" ht="27.75" customHeight="1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18" ht="20.25" customHeight="1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B1">
      <selection activeCell="I17" sqref="I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B3">
      <selection activeCell="B3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2608</v>
      </c>
      <c r="C10" s="19" t="s">
        <v>664</v>
      </c>
      <c r="D10" s="18">
        <v>476148</v>
      </c>
      <c r="E10" s="19" t="s">
        <v>602</v>
      </c>
      <c r="F10" s="29" t="s">
        <v>128</v>
      </c>
      <c r="G10" s="20">
        <v>35.7</v>
      </c>
      <c r="H10" s="18" t="s">
        <v>20</v>
      </c>
      <c r="I10" s="18" t="s">
        <v>19</v>
      </c>
      <c r="J10" s="42" t="s">
        <v>840</v>
      </c>
      <c r="K10" s="19" t="s">
        <v>708</v>
      </c>
      <c r="L10" s="21">
        <v>0</v>
      </c>
      <c r="M10" s="21">
        <v>206</v>
      </c>
      <c r="N10" s="19" t="s">
        <v>727</v>
      </c>
      <c r="O10" s="22">
        <f aca="true" t="shared" si="0" ref="O10:O17">G10</f>
        <v>35.7</v>
      </c>
      <c r="P10" s="43">
        <v>313</v>
      </c>
      <c r="Q10" s="18" t="s">
        <v>837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4984</v>
      </c>
      <c r="C12" s="24" t="s">
        <v>807</v>
      </c>
      <c r="D12" s="15">
        <v>4979</v>
      </c>
      <c r="E12" s="24" t="s">
        <v>756</v>
      </c>
      <c r="F12" s="29" t="s">
        <v>841</v>
      </c>
      <c r="G12" s="16">
        <v>1163.82</v>
      </c>
      <c r="H12" s="18" t="s">
        <v>20</v>
      </c>
      <c r="I12" s="18" t="s">
        <v>19</v>
      </c>
      <c r="J12" s="42" t="s">
        <v>842</v>
      </c>
      <c r="K12" s="18" t="s">
        <v>807</v>
      </c>
      <c r="L12" s="6">
        <v>0</v>
      </c>
      <c r="M12" s="14">
        <v>318</v>
      </c>
      <c r="N12" s="24" t="s">
        <v>835</v>
      </c>
      <c r="O12" s="22">
        <f t="shared" si="0"/>
        <v>1163.82</v>
      </c>
      <c r="P12" s="14">
        <v>314</v>
      </c>
      <c r="Q12" s="18" t="s">
        <v>837</v>
      </c>
      <c r="R12" s="21">
        <v>0</v>
      </c>
    </row>
    <row r="13" spans="1:18" ht="41.25" customHeight="1">
      <c r="A13" s="13">
        <v>3</v>
      </c>
      <c r="B13" s="14">
        <v>5663</v>
      </c>
      <c r="C13" s="24" t="s">
        <v>824</v>
      </c>
      <c r="D13" s="14">
        <v>34061</v>
      </c>
      <c r="E13" s="24" t="s">
        <v>825</v>
      </c>
      <c r="F13" s="18" t="s">
        <v>843</v>
      </c>
      <c r="G13" s="14">
        <v>47.68</v>
      </c>
      <c r="H13" s="18" t="s">
        <v>20</v>
      </c>
      <c r="I13" s="18" t="s">
        <v>19</v>
      </c>
      <c r="J13" s="18" t="s">
        <v>844</v>
      </c>
      <c r="K13" s="24" t="s">
        <v>815</v>
      </c>
      <c r="L13" s="14">
        <v>0</v>
      </c>
      <c r="M13" s="14">
        <v>319</v>
      </c>
      <c r="N13" s="25" t="s">
        <v>835</v>
      </c>
      <c r="O13" s="22">
        <f t="shared" si="0"/>
        <v>47.68</v>
      </c>
      <c r="P13" s="14">
        <v>312</v>
      </c>
      <c r="Q13" s="24" t="s">
        <v>837</v>
      </c>
      <c r="R13" s="14">
        <v>0</v>
      </c>
    </row>
    <row r="14" spans="1:18" ht="21.75" customHeight="1">
      <c r="A14" s="13">
        <v>4</v>
      </c>
      <c r="B14" s="14">
        <v>5599</v>
      </c>
      <c r="C14" s="24" t="s">
        <v>824</v>
      </c>
      <c r="D14" s="14">
        <v>1016</v>
      </c>
      <c r="E14" s="24" t="s">
        <v>825</v>
      </c>
      <c r="F14" s="24" t="s">
        <v>845</v>
      </c>
      <c r="G14" s="14">
        <v>874.86</v>
      </c>
      <c r="H14" s="18" t="s">
        <v>20</v>
      </c>
      <c r="I14" s="18" t="s">
        <v>19</v>
      </c>
      <c r="J14" s="24" t="s">
        <v>846</v>
      </c>
      <c r="K14" s="24" t="s">
        <v>824</v>
      </c>
      <c r="L14" s="14">
        <v>0</v>
      </c>
      <c r="M14" s="14">
        <v>321</v>
      </c>
      <c r="N14" s="25" t="s">
        <v>835</v>
      </c>
      <c r="O14" s="22">
        <f t="shared" si="0"/>
        <v>874.86</v>
      </c>
      <c r="P14" s="14">
        <v>311</v>
      </c>
      <c r="Q14" s="24" t="s">
        <v>837</v>
      </c>
      <c r="R14" s="14">
        <v>0</v>
      </c>
    </row>
    <row r="15" spans="1:18" ht="21.75" customHeight="1">
      <c r="A15" s="13">
        <v>5</v>
      </c>
      <c r="B15" s="14">
        <v>5735</v>
      </c>
      <c r="C15" s="24" t="s">
        <v>757</v>
      </c>
      <c r="D15" s="14">
        <v>50049</v>
      </c>
      <c r="E15" s="24" t="s">
        <v>756</v>
      </c>
      <c r="F15" s="24" t="s">
        <v>132</v>
      </c>
      <c r="G15" s="14">
        <v>31563.5</v>
      </c>
      <c r="H15" s="24" t="s">
        <v>62</v>
      </c>
      <c r="I15" s="18" t="s">
        <v>19</v>
      </c>
      <c r="J15" s="24" t="s">
        <v>847</v>
      </c>
      <c r="K15" s="24" t="s">
        <v>815</v>
      </c>
      <c r="L15" s="14">
        <v>0</v>
      </c>
      <c r="M15" s="14">
        <v>322</v>
      </c>
      <c r="N15" s="25" t="s">
        <v>835</v>
      </c>
      <c r="O15" s="22">
        <f t="shared" si="0"/>
        <v>31563.5</v>
      </c>
      <c r="P15" s="14">
        <v>23</v>
      </c>
      <c r="Q15" s="24" t="s">
        <v>837</v>
      </c>
      <c r="R15" s="14">
        <v>0</v>
      </c>
    </row>
    <row r="16" spans="1:18" ht="26.25" customHeight="1">
      <c r="A16" s="13">
        <v>6</v>
      </c>
      <c r="B16" s="14">
        <v>4127</v>
      </c>
      <c r="C16" s="24" t="s">
        <v>752</v>
      </c>
      <c r="D16" s="14">
        <v>602791</v>
      </c>
      <c r="E16" s="24" t="s">
        <v>849</v>
      </c>
      <c r="F16" s="24" t="s">
        <v>257</v>
      </c>
      <c r="G16" s="14">
        <v>70</v>
      </c>
      <c r="H16" s="24" t="s">
        <v>20</v>
      </c>
      <c r="I16" s="18" t="s">
        <v>19</v>
      </c>
      <c r="J16" s="24" t="s">
        <v>850</v>
      </c>
      <c r="K16" s="24" t="s">
        <v>825</v>
      </c>
      <c r="L16" s="14">
        <v>0</v>
      </c>
      <c r="M16" s="14">
        <v>326</v>
      </c>
      <c r="N16" s="25" t="s">
        <v>837</v>
      </c>
      <c r="O16" s="14">
        <f t="shared" si="0"/>
        <v>70</v>
      </c>
      <c r="P16" s="14">
        <v>315</v>
      </c>
      <c r="Q16" s="24" t="s">
        <v>837</v>
      </c>
      <c r="R16" s="14">
        <v>0</v>
      </c>
    </row>
    <row r="17" spans="1:18" ht="21.75" customHeight="1">
      <c r="A17" s="13">
        <v>7</v>
      </c>
      <c r="B17" s="14">
        <v>41088</v>
      </c>
      <c r="C17" s="24" t="s">
        <v>438</v>
      </c>
      <c r="D17" s="14">
        <v>10275</v>
      </c>
      <c r="E17" s="24" t="s">
        <v>382</v>
      </c>
      <c r="F17" s="24" t="s">
        <v>587</v>
      </c>
      <c r="G17" s="14">
        <v>109</v>
      </c>
      <c r="H17" s="24" t="s">
        <v>20</v>
      </c>
      <c r="I17" s="18" t="s">
        <v>19</v>
      </c>
      <c r="J17" s="24" t="s">
        <v>851</v>
      </c>
      <c r="K17" s="24" t="s">
        <v>852</v>
      </c>
      <c r="L17" s="14">
        <v>0</v>
      </c>
      <c r="M17" s="14">
        <v>327</v>
      </c>
      <c r="N17" s="25" t="s">
        <v>853</v>
      </c>
      <c r="O17" s="14">
        <f t="shared" si="0"/>
        <v>109</v>
      </c>
      <c r="P17" s="14">
        <v>316</v>
      </c>
      <c r="Q17" s="24" t="s">
        <v>837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3" t="s">
        <v>1</v>
      </c>
      <c r="B6" s="99" t="s">
        <v>2</v>
      </c>
      <c r="C6" s="100"/>
      <c r="D6" s="99" t="s">
        <v>3</v>
      </c>
      <c r="E6" s="101"/>
      <c r="F6" s="101"/>
      <c r="G6" s="100"/>
      <c r="H6" s="93" t="s">
        <v>4</v>
      </c>
      <c r="I6" s="93" t="s">
        <v>5</v>
      </c>
      <c r="J6" s="93" t="s">
        <v>6</v>
      </c>
      <c r="K6" s="93" t="s">
        <v>7</v>
      </c>
      <c r="L6" s="93" t="s">
        <v>8</v>
      </c>
      <c r="M6" s="93" t="s">
        <v>9</v>
      </c>
      <c r="N6" s="93" t="s">
        <v>10</v>
      </c>
      <c r="O6" s="96" t="s">
        <v>11</v>
      </c>
      <c r="P6" s="99" t="s">
        <v>12</v>
      </c>
      <c r="Q6" s="100"/>
      <c r="R6" s="9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5"/>
      <c r="B7" s="93" t="s">
        <v>14</v>
      </c>
      <c r="C7" s="93" t="s">
        <v>15</v>
      </c>
      <c r="D7" s="93" t="s">
        <v>14</v>
      </c>
      <c r="E7" s="93" t="s">
        <v>15</v>
      </c>
      <c r="F7" s="93" t="s">
        <v>16</v>
      </c>
      <c r="G7" s="96" t="s">
        <v>17</v>
      </c>
      <c r="H7" s="95"/>
      <c r="I7" s="95"/>
      <c r="J7" s="95"/>
      <c r="K7" s="95"/>
      <c r="L7" s="95"/>
      <c r="M7" s="95"/>
      <c r="N7" s="95"/>
      <c r="O7" s="97"/>
      <c r="P7" s="93" t="s">
        <v>14</v>
      </c>
      <c r="Q7" s="93" t="s">
        <v>15</v>
      </c>
      <c r="R7" s="95"/>
      <c r="S7" s="2"/>
    </row>
    <row r="8" spans="1:19" s="9" customFormat="1" ht="45.75" customHeight="1">
      <c r="A8" s="94"/>
      <c r="B8" s="94"/>
      <c r="C8" s="94"/>
      <c r="D8" s="94"/>
      <c r="E8" s="94"/>
      <c r="F8" s="94"/>
      <c r="G8" s="98"/>
      <c r="H8" s="94"/>
      <c r="I8" s="94"/>
      <c r="J8" s="94"/>
      <c r="K8" s="94"/>
      <c r="L8" s="94"/>
      <c r="M8" s="94"/>
      <c r="N8" s="94"/>
      <c r="O8" s="98"/>
      <c r="P8" s="94"/>
      <c r="Q8" s="94"/>
      <c r="R8" s="9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.75" customHeight="1">
      <c r="A10" s="7">
        <v>1</v>
      </c>
      <c r="B10" s="18">
        <v>2190</v>
      </c>
      <c r="C10" s="19" t="s">
        <v>664</v>
      </c>
      <c r="D10" s="18">
        <v>10935982</v>
      </c>
      <c r="E10" s="19" t="s">
        <v>664</v>
      </c>
      <c r="F10" s="29" t="s">
        <v>623</v>
      </c>
      <c r="G10" s="20">
        <v>531.48</v>
      </c>
      <c r="H10" s="18" t="s">
        <v>20</v>
      </c>
      <c r="I10" s="18" t="s">
        <v>19</v>
      </c>
      <c r="J10" s="42" t="s">
        <v>624</v>
      </c>
      <c r="K10" s="19" t="s">
        <v>680</v>
      </c>
      <c r="L10" s="21">
        <v>0</v>
      </c>
      <c r="M10" s="21">
        <v>191</v>
      </c>
      <c r="N10" s="19" t="s">
        <v>708</v>
      </c>
      <c r="O10" s="22">
        <f>G10</f>
        <v>531.48</v>
      </c>
      <c r="P10" s="21">
        <v>319</v>
      </c>
      <c r="Q10" s="23" t="s">
        <v>848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3634</v>
      </c>
      <c r="C10" s="19" t="s">
        <v>721</v>
      </c>
      <c r="D10" s="18">
        <v>6317631</v>
      </c>
      <c r="E10" s="19" t="s">
        <v>721</v>
      </c>
      <c r="F10" s="29" t="s">
        <v>222</v>
      </c>
      <c r="G10" s="20">
        <v>16673.97</v>
      </c>
      <c r="H10" s="18" t="s">
        <v>20</v>
      </c>
      <c r="I10" s="18" t="s">
        <v>19</v>
      </c>
      <c r="J10" s="42" t="s">
        <v>855</v>
      </c>
      <c r="K10" s="19" t="s">
        <v>752</v>
      </c>
      <c r="L10" s="21">
        <v>0</v>
      </c>
      <c r="M10" s="21">
        <v>248</v>
      </c>
      <c r="N10" s="19" t="s">
        <v>765</v>
      </c>
      <c r="O10" s="22">
        <f aca="true" t="shared" si="0" ref="O10:O15">G10</f>
        <v>16673.97</v>
      </c>
      <c r="P10" s="43">
        <v>327</v>
      </c>
      <c r="Q10" s="18" t="s">
        <v>854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5555</v>
      </c>
      <c r="C12" s="24" t="s">
        <v>824</v>
      </c>
      <c r="D12" s="15">
        <v>121</v>
      </c>
      <c r="E12" s="24" t="s">
        <v>807</v>
      </c>
      <c r="F12" s="29" t="s">
        <v>33</v>
      </c>
      <c r="G12" s="16">
        <v>2918.18</v>
      </c>
      <c r="H12" s="18" t="s">
        <v>20</v>
      </c>
      <c r="I12" s="18" t="s">
        <v>19</v>
      </c>
      <c r="J12" s="42" t="s">
        <v>856</v>
      </c>
      <c r="K12" s="24" t="s">
        <v>824</v>
      </c>
      <c r="L12" s="21">
        <v>0</v>
      </c>
      <c r="M12" s="14">
        <v>328</v>
      </c>
      <c r="N12" s="24" t="s">
        <v>837</v>
      </c>
      <c r="O12" s="22">
        <f t="shared" si="0"/>
        <v>2918.18</v>
      </c>
      <c r="P12" s="14">
        <v>326</v>
      </c>
      <c r="Q12" s="18" t="s">
        <v>854</v>
      </c>
      <c r="R12" s="21">
        <v>0</v>
      </c>
    </row>
    <row r="13" spans="1:18" ht="27" customHeight="1">
      <c r="A13" s="13">
        <v>3</v>
      </c>
      <c r="B13" s="25">
        <v>2837</v>
      </c>
      <c r="C13" s="24" t="s">
        <v>693</v>
      </c>
      <c r="D13" s="14">
        <v>42</v>
      </c>
      <c r="E13" s="24" t="s">
        <v>693</v>
      </c>
      <c r="F13" s="29" t="s">
        <v>122</v>
      </c>
      <c r="G13" s="14">
        <v>297.5</v>
      </c>
      <c r="H13" s="18" t="s">
        <v>20</v>
      </c>
      <c r="I13" s="18" t="s">
        <v>19</v>
      </c>
      <c r="J13" s="18" t="s">
        <v>857</v>
      </c>
      <c r="K13" s="24" t="s">
        <v>700</v>
      </c>
      <c r="L13" s="14">
        <v>0</v>
      </c>
      <c r="M13" s="14">
        <v>216</v>
      </c>
      <c r="N13" s="25" t="s">
        <v>752</v>
      </c>
      <c r="O13" s="22">
        <f t="shared" si="0"/>
        <v>297.5</v>
      </c>
      <c r="P13" s="14">
        <v>325</v>
      </c>
      <c r="Q13" s="18" t="s">
        <v>854</v>
      </c>
      <c r="R13" s="21">
        <v>0</v>
      </c>
    </row>
    <row r="14" spans="1:18" ht="24" customHeight="1">
      <c r="A14" s="13">
        <v>4</v>
      </c>
      <c r="B14" s="14">
        <v>2730</v>
      </c>
      <c r="C14" s="24" t="s">
        <v>693</v>
      </c>
      <c r="D14" s="14">
        <v>1829</v>
      </c>
      <c r="E14" s="24" t="s">
        <v>664</v>
      </c>
      <c r="F14" s="29" t="s">
        <v>230</v>
      </c>
      <c r="G14" s="14">
        <v>282.89</v>
      </c>
      <c r="H14" s="18" t="s">
        <v>20</v>
      </c>
      <c r="I14" s="18" t="s">
        <v>19</v>
      </c>
      <c r="J14" s="18" t="s">
        <v>858</v>
      </c>
      <c r="K14" s="24" t="s">
        <v>693</v>
      </c>
      <c r="L14" s="14">
        <v>0</v>
      </c>
      <c r="M14" s="14">
        <v>190</v>
      </c>
      <c r="N14" s="25" t="s">
        <v>700</v>
      </c>
      <c r="O14" s="22">
        <f t="shared" si="0"/>
        <v>282.89</v>
      </c>
      <c r="P14" s="14">
        <v>324</v>
      </c>
      <c r="Q14" s="18" t="s">
        <v>854</v>
      </c>
      <c r="R14" s="21">
        <v>0</v>
      </c>
    </row>
    <row r="15" spans="1:18" ht="26.25" customHeight="1">
      <c r="A15" s="13">
        <v>5</v>
      </c>
      <c r="B15" s="14">
        <v>5974</v>
      </c>
      <c r="C15" s="25" t="s">
        <v>815</v>
      </c>
      <c r="D15" s="14">
        <v>98780</v>
      </c>
      <c r="E15" s="24" t="s">
        <v>859</v>
      </c>
      <c r="F15" s="24" t="s">
        <v>860</v>
      </c>
      <c r="G15" s="14">
        <v>730.32</v>
      </c>
      <c r="H15" s="18" t="s">
        <v>20</v>
      </c>
      <c r="I15" s="18" t="s">
        <v>19</v>
      </c>
      <c r="J15" s="24" t="s">
        <v>861</v>
      </c>
      <c r="K15" s="24" t="s">
        <v>835</v>
      </c>
      <c r="L15" s="14">
        <v>0</v>
      </c>
      <c r="M15" s="14">
        <v>332</v>
      </c>
      <c r="N15" s="25" t="s">
        <v>837</v>
      </c>
      <c r="O15" s="22">
        <f t="shared" si="0"/>
        <v>730.32</v>
      </c>
      <c r="P15" s="14">
        <v>323</v>
      </c>
      <c r="Q15" s="24" t="s">
        <v>854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3563</v>
      </c>
      <c r="C10" s="19" t="s">
        <v>721</v>
      </c>
      <c r="D10" s="18">
        <v>152903</v>
      </c>
      <c r="E10" s="19" t="s">
        <v>708</v>
      </c>
      <c r="F10" s="29" t="s">
        <v>656</v>
      </c>
      <c r="G10" s="20">
        <v>1294.85</v>
      </c>
      <c r="H10" s="18" t="s">
        <v>20</v>
      </c>
      <c r="I10" s="18" t="s">
        <v>19</v>
      </c>
      <c r="J10" s="42" t="s">
        <v>862</v>
      </c>
      <c r="K10" s="19" t="s">
        <v>721</v>
      </c>
      <c r="L10" s="21">
        <v>0</v>
      </c>
      <c r="M10" s="21">
        <v>226</v>
      </c>
      <c r="N10" s="19" t="s">
        <v>765</v>
      </c>
      <c r="O10" s="22">
        <f>G10</f>
        <v>1294.85</v>
      </c>
      <c r="P10" s="43">
        <v>330</v>
      </c>
      <c r="Q10" s="18" t="s">
        <v>863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17.2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3402</v>
      </c>
      <c r="C10" s="19" t="s">
        <v>708</v>
      </c>
      <c r="D10" s="18">
        <v>2028798</v>
      </c>
      <c r="E10" s="19" t="s">
        <v>708</v>
      </c>
      <c r="F10" s="29" t="s">
        <v>322</v>
      </c>
      <c r="G10" s="20">
        <v>1833.99</v>
      </c>
      <c r="H10" s="18" t="s">
        <v>20</v>
      </c>
      <c r="I10" s="18" t="s">
        <v>19</v>
      </c>
      <c r="J10" s="42" t="s">
        <v>864</v>
      </c>
      <c r="K10" s="19" t="s">
        <v>741</v>
      </c>
      <c r="L10" s="21">
        <v>0</v>
      </c>
      <c r="M10" s="21">
        <v>239</v>
      </c>
      <c r="N10" s="19" t="s">
        <v>765</v>
      </c>
      <c r="O10" s="22">
        <f aca="true" t="shared" si="0" ref="O10:O17">G10</f>
        <v>1833.99</v>
      </c>
      <c r="P10" s="43">
        <v>342</v>
      </c>
      <c r="Q10" s="18" t="s">
        <v>865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3244</v>
      </c>
      <c r="C12" s="24" t="s">
        <v>700</v>
      </c>
      <c r="D12" s="15">
        <v>552218</v>
      </c>
      <c r="E12" s="24" t="s">
        <v>700</v>
      </c>
      <c r="F12" s="29" t="s">
        <v>866</v>
      </c>
      <c r="G12" s="16">
        <v>58434.95</v>
      </c>
      <c r="H12" s="18" t="s">
        <v>20</v>
      </c>
      <c r="I12" s="18" t="s">
        <v>19</v>
      </c>
      <c r="J12" s="42" t="s">
        <v>864</v>
      </c>
      <c r="K12" s="24" t="s">
        <v>753</v>
      </c>
      <c r="L12" s="21">
        <v>0</v>
      </c>
      <c r="M12" s="14">
        <v>246</v>
      </c>
      <c r="N12" s="24" t="s">
        <v>765</v>
      </c>
      <c r="O12" s="22">
        <f t="shared" si="0"/>
        <v>58434.95</v>
      </c>
      <c r="P12" s="14">
        <v>341</v>
      </c>
      <c r="Q12" s="18" t="s">
        <v>865</v>
      </c>
      <c r="R12" s="21">
        <v>0</v>
      </c>
    </row>
    <row r="13" spans="1:18" ht="27" customHeight="1">
      <c r="A13" s="13">
        <v>3</v>
      </c>
      <c r="B13" s="25">
        <v>3932</v>
      </c>
      <c r="C13" s="24" t="s">
        <v>741</v>
      </c>
      <c r="D13" s="14">
        <v>6423397620</v>
      </c>
      <c r="E13" s="24" t="s">
        <v>741</v>
      </c>
      <c r="F13" s="29" t="s">
        <v>217</v>
      </c>
      <c r="G13" s="14">
        <v>1919.48</v>
      </c>
      <c r="H13" s="18" t="s">
        <v>20</v>
      </c>
      <c r="I13" s="18" t="s">
        <v>19</v>
      </c>
      <c r="J13" s="18" t="s">
        <v>867</v>
      </c>
      <c r="K13" s="24" t="s">
        <v>752</v>
      </c>
      <c r="L13" s="14">
        <v>0</v>
      </c>
      <c r="M13" s="14">
        <v>241</v>
      </c>
      <c r="N13" s="25" t="s">
        <v>765</v>
      </c>
      <c r="O13" s="22">
        <f t="shared" si="0"/>
        <v>1919.48</v>
      </c>
      <c r="P13" s="14">
        <v>340</v>
      </c>
      <c r="Q13" s="18" t="s">
        <v>865</v>
      </c>
      <c r="R13" s="21">
        <v>0</v>
      </c>
    </row>
    <row r="14" spans="1:18" ht="24" customHeight="1">
      <c r="A14" s="13">
        <v>4</v>
      </c>
      <c r="B14" s="14">
        <v>3918</v>
      </c>
      <c r="C14" s="24" t="s">
        <v>741</v>
      </c>
      <c r="D14" s="14">
        <v>6423400187</v>
      </c>
      <c r="E14" s="24" t="s">
        <v>708</v>
      </c>
      <c r="F14" s="29" t="s">
        <v>217</v>
      </c>
      <c r="G14" s="14">
        <v>32.99</v>
      </c>
      <c r="H14" s="18" t="s">
        <v>20</v>
      </c>
      <c r="I14" s="18" t="s">
        <v>19</v>
      </c>
      <c r="J14" s="18" t="s">
        <v>868</v>
      </c>
      <c r="K14" s="24" t="s">
        <v>752</v>
      </c>
      <c r="L14" s="14">
        <v>0</v>
      </c>
      <c r="M14" s="14">
        <v>242</v>
      </c>
      <c r="N14" s="25" t="s">
        <v>765</v>
      </c>
      <c r="O14" s="22">
        <f t="shared" si="0"/>
        <v>32.99</v>
      </c>
      <c r="P14" s="14">
        <v>340</v>
      </c>
      <c r="Q14" s="18" t="s">
        <v>865</v>
      </c>
      <c r="R14" s="21">
        <v>0</v>
      </c>
    </row>
    <row r="15" spans="1:18" ht="26.25" customHeight="1">
      <c r="A15" s="13">
        <v>5</v>
      </c>
      <c r="B15" s="14">
        <v>3527</v>
      </c>
      <c r="C15" s="25" t="s">
        <v>721</v>
      </c>
      <c r="D15" s="14">
        <v>141519</v>
      </c>
      <c r="E15" s="24" t="s">
        <v>708</v>
      </c>
      <c r="F15" s="18" t="s">
        <v>225</v>
      </c>
      <c r="G15" s="14">
        <v>589.05</v>
      </c>
      <c r="H15" s="18" t="s">
        <v>20</v>
      </c>
      <c r="I15" s="18" t="s">
        <v>19</v>
      </c>
      <c r="J15" s="24" t="s">
        <v>869</v>
      </c>
      <c r="K15" s="24" t="s">
        <v>727</v>
      </c>
      <c r="L15" s="14">
        <v>0</v>
      </c>
      <c r="M15" s="14">
        <v>244</v>
      </c>
      <c r="N15" s="25" t="s">
        <v>765</v>
      </c>
      <c r="O15" s="22">
        <f t="shared" si="0"/>
        <v>589.05</v>
      </c>
      <c r="P15" s="14">
        <v>339</v>
      </c>
      <c r="Q15" s="24" t="s">
        <v>865</v>
      </c>
      <c r="R15" s="14">
        <v>0</v>
      </c>
    </row>
    <row r="16" spans="1:18" ht="41.25" customHeight="1">
      <c r="A16" s="13">
        <v>6</v>
      </c>
      <c r="B16" s="14">
        <v>5017</v>
      </c>
      <c r="C16" s="25" t="s">
        <v>807</v>
      </c>
      <c r="D16" s="14">
        <v>4503</v>
      </c>
      <c r="E16" s="25" t="s">
        <v>708</v>
      </c>
      <c r="F16" s="18" t="s">
        <v>870</v>
      </c>
      <c r="G16" s="14">
        <v>265</v>
      </c>
      <c r="H16" s="18" t="s">
        <v>20</v>
      </c>
      <c r="I16" s="18" t="s">
        <v>19</v>
      </c>
      <c r="J16" s="24" t="s">
        <v>871</v>
      </c>
      <c r="K16" s="24" t="s">
        <v>812</v>
      </c>
      <c r="L16" s="14">
        <v>0</v>
      </c>
      <c r="M16" s="14">
        <v>323</v>
      </c>
      <c r="N16" s="25" t="s">
        <v>835</v>
      </c>
      <c r="O16" s="14">
        <f t="shared" si="0"/>
        <v>265</v>
      </c>
      <c r="P16" s="14">
        <v>338</v>
      </c>
      <c r="Q16" s="24" t="s">
        <v>865</v>
      </c>
      <c r="R16" s="14">
        <v>0</v>
      </c>
    </row>
    <row r="17" spans="1:18" ht="25.5" customHeight="1">
      <c r="A17" s="13">
        <v>7</v>
      </c>
      <c r="B17" s="14">
        <v>3539</v>
      </c>
      <c r="C17" s="25" t="s">
        <v>721</v>
      </c>
      <c r="D17" s="14">
        <v>1831</v>
      </c>
      <c r="E17" s="25" t="s">
        <v>708</v>
      </c>
      <c r="F17" s="24" t="s">
        <v>230</v>
      </c>
      <c r="G17" s="14">
        <v>417.69</v>
      </c>
      <c r="H17" s="18" t="s">
        <v>20</v>
      </c>
      <c r="I17" s="18" t="s">
        <v>19</v>
      </c>
      <c r="J17" s="24" t="s">
        <v>872</v>
      </c>
      <c r="K17" s="24" t="s">
        <v>727</v>
      </c>
      <c r="L17" s="14">
        <v>0</v>
      </c>
      <c r="M17" s="14">
        <v>245</v>
      </c>
      <c r="N17" s="25" t="s">
        <v>765</v>
      </c>
      <c r="O17" s="14">
        <f t="shared" si="0"/>
        <v>417.69</v>
      </c>
      <c r="P17" s="14">
        <v>337</v>
      </c>
      <c r="Q17" s="24" t="s">
        <v>865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2.8515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28125" style="6" customWidth="1"/>
    <col min="17" max="17" width="12.421875" style="6" customWidth="1"/>
    <col min="18" max="18" width="8.7109375" style="6" customWidth="1"/>
    <col min="19" max="19" width="11.8515625" style="6" customWidth="1"/>
    <col min="20" max="20" width="11.28125" style="6" customWidth="1"/>
    <col min="21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3528</v>
      </c>
      <c r="C10" s="19" t="s">
        <v>874</v>
      </c>
      <c r="D10" s="18">
        <v>1510</v>
      </c>
      <c r="E10" s="19" t="s">
        <v>797</v>
      </c>
      <c r="F10" s="29" t="s">
        <v>875</v>
      </c>
      <c r="G10" s="20">
        <v>3094</v>
      </c>
      <c r="H10" s="18" t="s">
        <v>20</v>
      </c>
      <c r="I10" s="18" t="s">
        <v>19</v>
      </c>
      <c r="J10" s="42" t="s">
        <v>876</v>
      </c>
      <c r="K10" s="19" t="s">
        <v>877</v>
      </c>
      <c r="L10" s="21">
        <v>0</v>
      </c>
      <c r="M10" s="21">
        <v>272</v>
      </c>
      <c r="N10" s="19" t="s">
        <v>788</v>
      </c>
      <c r="O10" s="22">
        <f aca="true" t="shared" si="0" ref="O10:O20">G10</f>
        <v>3094</v>
      </c>
      <c r="P10" s="43">
        <v>357</v>
      </c>
      <c r="Q10" s="18" t="s">
        <v>873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4623</v>
      </c>
      <c r="C12" s="24" t="s">
        <v>799</v>
      </c>
      <c r="D12" s="15">
        <v>120</v>
      </c>
      <c r="E12" s="24" t="s">
        <v>788</v>
      </c>
      <c r="F12" s="29" t="s">
        <v>340</v>
      </c>
      <c r="G12" s="16">
        <v>3000</v>
      </c>
      <c r="H12" s="18" t="s">
        <v>20</v>
      </c>
      <c r="I12" s="18" t="s">
        <v>19</v>
      </c>
      <c r="J12" s="42" t="s">
        <v>498</v>
      </c>
      <c r="K12" s="18" t="s">
        <v>788</v>
      </c>
      <c r="L12" s="6">
        <v>0</v>
      </c>
      <c r="M12" s="14">
        <v>275</v>
      </c>
      <c r="N12" s="24" t="s">
        <v>788</v>
      </c>
      <c r="O12" s="22">
        <f t="shared" si="0"/>
        <v>3000</v>
      </c>
      <c r="P12" s="14">
        <v>358</v>
      </c>
      <c r="Q12" s="18" t="s">
        <v>873</v>
      </c>
      <c r="R12" s="21">
        <v>0</v>
      </c>
    </row>
    <row r="13" spans="1:18" ht="18.75" customHeight="1">
      <c r="A13" s="13">
        <v>3</v>
      </c>
      <c r="B13" s="14">
        <v>3631</v>
      </c>
      <c r="C13" s="24" t="s">
        <v>874</v>
      </c>
      <c r="D13" s="14">
        <v>10938833</v>
      </c>
      <c r="E13" s="24" t="s">
        <v>874</v>
      </c>
      <c r="F13" s="18" t="s">
        <v>623</v>
      </c>
      <c r="G13" s="14">
        <v>531.48</v>
      </c>
      <c r="H13" s="18" t="s">
        <v>20</v>
      </c>
      <c r="I13" s="18" t="s">
        <v>19</v>
      </c>
      <c r="J13" s="18" t="s">
        <v>745</v>
      </c>
      <c r="K13" s="24" t="s">
        <v>874</v>
      </c>
      <c r="L13" s="14">
        <v>0</v>
      </c>
      <c r="M13" s="14">
        <v>225</v>
      </c>
      <c r="N13" s="24" t="s">
        <v>794</v>
      </c>
      <c r="O13" s="22">
        <f t="shared" si="0"/>
        <v>531.48</v>
      </c>
      <c r="P13" s="14">
        <v>359</v>
      </c>
      <c r="Q13" s="24" t="s">
        <v>873</v>
      </c>
      <c r="R13" s="14">
        <v>0</v>
      </c>
    </row>
    <row r="14" spans="1:18" ht="21.75" customHeight="1">
      <c r="A14" s="13">
        <v>4</v>
      </c>
      <c r="B14" s="14">
        <v>3929</v>
      </c>
      <c r="C14" s="24" t="s">
        <v>748</v>
      </c>
      <c r="D14" s="14">
        <v>792</v>
      </c>
      <c r="E14" s="24" t="s">
        <v>748</v>
      </c>
      <c r="F14" s="24" t="s">
        <v>271</v>
      </c>
      <c r="G14" s="14">
        <v>5950</v>
      </c>
      <c r="H14" s="18" t="s">
        <v>20</v>
      </c>
      <c r="I14" s="18" t="s">
        <v>19</v>
      </c>
      <c r="J14" s="24" t="s">
        <v>878</v>
      </c>
      <c r="K14" s="24" t="s">
        <v>849</v>
      </c>
      <c r="L14" s="14">
        <v>0</v>
      </c>
      <c r="M14" s="14">
        <v>233</v>
      </c>
      <c r="N14" s="24" t="s">
        <v>794</v>
      </c>
      <c r="O14" s="22">
        <f t="shared" si="0"/>
        <v>5950</v>
      </c>
      <c r="P14" s="14">
        <v>360</v>
      </c>
      <c r="Q14" s="24" t="s">
        <v>873</v>
      </c>
      <c r="R14" s="14">
        <v>0</v>
      </c>
    </row>
    <row r="15" spans="1:18" ht="24.75" customHeight="1">
      <c r="A15" s="13">
        <v>5</v>
      </c>
      <c r="B15" s="14">
        <v>3401</v>
      </c>
      <c r="C15" s="24" t="s">
        <v>797</v>
      </c>
      <c r="D15" s="14">
        <v>2458</v>
      </c>
      <c r="E15" s="24" t="s">
        <v>797</v>
      </c>
      <c r="F15" s="24" t="s">
        <v>119</v>
      </c>
      <c r="G15" s="14">
        <v>2309.31</v>
      </c>
      <c r="H15" s="18" t="s">
        <v>20</v>
      </c>
      <c r="I15" s="18" t="s">
        <v>19</v>
      </c>
      <c r="J15" s="24" t="s">
        <v>879</v>
      </c>
      <c r="K15" s="24" t="s">
        <v>748</v>
      </c>
      <c r="L15" s="14">
        <v>0</v>
      </c>
      <c r="M15" s="14">
        <v>235</v>
      </c>
      <c r="N15" s="25" t="s">
        <v>794</v>
      </c>
      <c r="O15" s="22">
        <f t="shared" si="0"/>
        <v>2309.31</v>
      </c>
      <c r="P15" s="14">
        <v>356</v>
      </c>
      <c r="Q15" s="24" t="s">
        <v>873</v>
      </c>
      <c r="R15" s="14">
        <v>0</v>
      </c>
    </row>
    <row r="16" spans="1:18" ht="26.25" customHeight="1">
      <c r="A16" s="13">
        <v>6</v>
      </c>
      <c r="B16" s="14">
        <v>3660</v>
      </c>
      <c r="C16" s="24" t="s">
        <v>874</v>
      </c>
      <c r="D16" s="14">
        <v>128641</v>
      </c>
      <c r="E16" s="24" t="s">
        <v>874</v>
      </c>
      <c r="F16" s="24" t="s">
        <v>148</v>
      </c>
      <c r="G16" s="14">
        <v>2234.63</v>
      </c>
      <c r="H16" s="18" t="s">
        <v>20</v>
      </c>
      <c r="I16" s="18" t="s">
        <v>19</v>
      </c>
      <c r="J16" s="24" t="s">
        <v>880</v>
      </c>
      <c r="K16" s="24" t="s">
        <v>877</v>
      </c>
      <c r="L16" s="14">
        <v>0</v>
      </c>
      <c r="M16" s="14">
        <v>236</v>
      </c>
      <c r="N16" s="25" t="s">
        <v>794</v>
      </c>
      <c r="O16" s="14">
        <f t="shared" si="0"/>
        <v>2234.63</v>
      </c>
      <c r="P16" s="14">
        <v>355</v>
      </c>
      <c r="Q16" s="24" t="s">
        <v>873</v>
      </c>
      <c r="R16" s="14">
        <v>0</v>
      </c>
    </row>
    <row r="17" spans="1:18" ht="27" customHeight="1">
      <c r="A17" s="13">
        <v>7</v>
      </c>
      <c r="B17" s="14">
        <v>4771</v>
      </c>
      <c r="C17" s="24" t="s">
        <v>787</v>
      </c>
      <c r="D17" s="14">
        <v>9084147</v>
      </c>
      <c r="E17" s="24" t="s">
        <v>874</v>
      </c>
      <c r="F17" s="24" t="s">
        <v>232</v>
      </c>
      <c r="G17" s="14">
        <v>1279.55</v>
      </c>
      <c r="H17" s="18" t="s">
        <v>20</v>
      </c>
      <c r="I17" s="18" t="s">
        <v>19</v>
      </c>
      <c r="J17" s="24" t="s">
        <v>883</v>
      </c>
      <c r="K17" s="24" t="s">
        <v>804</v>
      </c>
      <c r="L17" s="14">
        <v>0</v>
      </c>
      <c r="M17" s="14">
        <v>336</v>
      </c>
      <c r="N17" s="25" t="s">
        <v>853</v>
      </c>
      <c r="O17" s="14">
        <f t="shared" si="0"/>
        <v>1279.55</v>
      </c>
      <c r="P17" s="14">
        <v>354</v>
      </c>
      <c r="Q17" s="24" t="s">
        <v>873</v>
      </c>
      <c r="R17" s="14">
        <v>0</v>
      </c>
    </row>
    <row r="18" spans="1:18" ht="23.25" customHeight="1">
      <c r="A18" s="13">
        <v>8</v>
      </c>
      <c r="B18" s="14">
        <v>3957</v>
      </c>
      <c r="C18" s="24" t="s">
        <v>748</v>
      </c>
      <c r="D18" s="14">
        <v>573</v>
      </c>
      <c r="E18" s="24" t="s">
        <v>797</v>
      </c>
      <c r="F18" s="24" t="s">
        <v>248</v>
      </c>
      <c r="G18" s="14">
        <v>357</v>
      </c>
      <c r="H18" s="18" t="s">
        <v>20</v>
      </c>
      <c r="I18" s="18" t="s">
        <v>19</v>
      </c>
      <c r="J18" s="24" t="s">
        <v>882</v>
      </c>
      <c r="K18" s="24" t="s">
        <v>748</v>
      </c>
      <c r="L18" s="14">
        <v>0</v>
      </c>
      <c r="M18" s="14">
        <v>218</v>
      </c>
      <c r="N18" s="25" t="s">
        <v>881</v>
      </c>
      <c r="O18" s="14">
        <f t="shared" si="0"/>
        <v>357</v>
      </c>
      <c r="P18" s="14">
        <v>353</v>
      </c>
      <c r="Q18" s="24" t="s">
        <v>873</v>
      </c>
      <c r="R18" s="14">
        <v>0</v>
      </c>
    </row>
    <row r="19" spans="1:18" ht="27" customHeight="1">
      <c r="A19" s="13">
        <v>9</v>
      </c>
      <c r="B19" s="14">
        <v>3958</v>
      </c>
      <c r="C19" s="24" t="s">
        <v>748</v>
      </c>
      <c r="D19" s="14">
        <v>590</v>
      </c>
      <c r="E19" s="24" t="s">
        <v>797</v>
      </c>
      <c r="F19" s="24" t="s">
        <v>248</v>
      </c>
      <c r="G19" s="14">
        <v>624.36</v>
      </c>
      <c r="H19" s="18" t="s">
        <v>20</v>
      </c>
      <c r="I19" s="18" t="s">
        <v>19</v>
      </c>
      <c r="J19" s="24" t="s">
        <v>884</v>
      </c>
      <c r="K19" s="24" t="s">
        <v>748</v>
      </c>
      <c r="L19" s="14">
        <v>0</v>
      </c>
      <c r="M19" s="14">
        <v>219</v>
      </c>
      <c r="N19" s="25" t="s">
        <v>881</v>
      </c>
      <c r="O19" s="14">
        <f t="shared" si="0"/>
        <v>624.36</v>
      </c>
      <c r="P19" s="14">
        <v>353</v>
      </c>
      <c r="Q19" s="24" t="s">
        <v>873</v>
      </c>
      <c r="R19" s="14">
        <v>0</v>
      </c>
    </row>
    <row r="20" spans="1:18" ht="27" customHeight="1">
      <c r="A20" s="13">
        <v>10</v>
      </c>
      <c r="B20" s="14">
        <v>6985</v>
      </c>
      <c r="C20" s="24" t="s">
        <v>885</v>
      </c>
      <c r="D20" s="14">
        <v>2399</v>
      </c>
      <c r="E20" s="24" t="s">
        <v>885</v>
      </c>
      <c r="F20" s="24" t="s">
        <v>886</v>
      </c>
      <c r="G20" s="14">
        <v>4200</v>
      </c>
      <c r="H20" s="18" t="s">
        <v>20</v>
      </c>
      <c r="I20" s="18" t="s">
        <v>19</v>
      </c>
      <c r="J20" s="24" t="s">
        <v>887</v>
      </c>
      <c r="K20" s="14"/>
      <c r="L20" s="14">
        <v>0</v>
      </c>
      <c r="M20" s="14">
        <v>344</v>
      </c>
      <c r="N20" s="25" t="s">
        <v>885</v>
      </c>
      <c r="O20" s="14">
        <f t="shared" si="0"/>
        <v>4200</v>
      </c>
      <c r="P20" s="14">
        <v>364</v>
      </c>
      <c r="Q20" s="24" t="s">
        <v>873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C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3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4038</v>
      </c>
      <c r="C10" s="19" t="s">
        <v>748</v>
      </c>
      <c r="D10" s="18">
        <v>3154</v>
      </c>
      <c r="E10" s="19" t="s">
        <v>797</v>
      </c>
      <c r="F10" s="29" t="s">
        <v>251</v>
      </c>
      <c r="G10" s="20">
        <v>309.05</v>
      </c>
      <c r="H10" s="18" t="s">
        <v>20</v>
      </c>
      <c r="I10" s="18" t="s">
        <v>19</v>
      </c>
      <c r="J10" s="42" t="s">
        <v>891</v>
      </c>
      <c r="K10" s="19" t="s">
        <v>849</v>
      </c>
      <c r="L10" s="21">
        <v>0</v>
      </c>
      <c r="M10" s="21">
        <v>232</v>
      </c>
      <c r="N10" s="19" t="s">
        <v>794</v>
      </c>
      <c r="O10" s="22">
        <f aca="true" t="shared" si="0" ref="O10:O15">G10</f>
        <v>309.05</v>
      </c>
      <c r="P10" s="43">
        <v>374</v>
      </c>
      <c r="Q10" s="18" t="s">
        <v>888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44">
        <v>2</v>
      </c>
      <c r="B12" s="45">
        <v>3888</v>
      </c>
      <c r="C12" s="46" t="s">
        <v>877</v>
      </c>
      <c r="D12" s="47">
        <v>2489</v>
      </c>
      <c r="E12" s="46" t="s">
        <v>877</v>
      </c>
      <c r="F12" s="48" t="s">
        <v>119</v>
      </c>
      <c r="G12" s="49">
        <v>2481.97</v>
      </c>
      <c r="H12" s="18" t="s">
        <v>20</v>
      </c>
      <c r="I12" s="18" t="s">
        <v>19</v>
      </c>
      <c r="J12" s="51" t="s">
        <v>889</v>
      </c>
      <c r="K12" s="50" t="s">
        <v>794</v>
      </c>
      <c r="L12" s="6">
        <v>0</v>
      </c>
      <c r="M12" s="45">
        <v>269</v>
      </c>
      <c r="N12" s="46" t="s">
        <v>788</v>
      </c>
      <c r="O12" s="52">
        <f t="shared" si="0"/>
        <v>2481.97</v>
      </c>
      <c r="P12" s="45">
        <v>375</v>
      </c>
      <c r="Q12" s="50" t="s">
        <v>888</v>
      </c>
      <c r="R12" s="53">
        <v>0</v>
      </c>
    </row>
    <row r="13" spans="1:18" ht="26.25" customHeight="1">
      <c r="A13" s="13">
        <v>3</v>
      </c>
      <c r="B13" s="14">
        <v>4571</v>
      </c>
      <c r="C13" s="24" t="s">
        <v>794</v>
      </c>
      <c r="D13" s="14">
        <v>2531</v>
      </c>
      <c r="E13" s="24" t="s">
        <v>849</v>
      </c>
      <c r="F13" s="48" t="s">
        <v>119</v>
      </c>
      <c r="G13" s="14">
        <v>2215.02</v>
      </c>
      <c r="H13" s="18" t="s">
        <v>20</v>
      </c>
      <c r="I13" s="18" t="s">
        <v>19</v>
      </c>
      <c r="J13" s="24" t="s">
        <v>890</v>
      </c>
      <c r="K13" s="24" t="s">
        <v>794</v>
      </c>
      <c r="L13" s="14">
        <v>0</v>
      </c>
      <c r="M13" s="14">
        <v>268</v>
      </c>
      <c r="N13" s="25" t="s">
        <v>788</v>
      </c>
      <c r="O13" s="52">
        <f t="shared" si="0"/>
        <v>2215.02</v>
      </c>
      <c r="P13" s="14">
        <v>375</v>
      </c>
      <c r="Q13" s="24" t="s">
        <v>888</v>
      </c>
      <c r="R13" s="14">
        <v>0</v>
      </c>
    </row>
    <row r="14" spans="1:18" ht="27.75" customHeight="1">
      <c r="A14" s="13">
        <v>4</v>
      </c>
      <c r="B14" s="14">
        <v>4102</v>
      </c>
      <c r="C14" s="24" t="s">
        <v>849</v>
      </c>
      <c r="D14" s="14">
        <v>2510</v>
      </c>
      <c r="E14" s="24" t="s">
        <v>748</v>
      </c>
      <c r="F14" s="29" t="s">
        <v>119</v>
      </c>
      <c r="G14" s="14">
        <v>1480.52</v>
      </c>
      <c r="H14" s="18" t="s">
        <v>20</v>
      </c>
      <c r="I14" s="18" t="s">
        <v>19</v>
      </c>
      <c r="J14" s="24" t="s">
        <v>892</v>
      </c>
      <c r="K14" s="24" t="s">
        <v>794</v>
      </c>
      <c r="L14" s="14">
        <v>0</v>
      </c>
      <c r="M14" s="14">
        <v>270</v>
      </c>
      <c r="N14" s="25" t="s">
        <v>788</v>
      </c>
      <c r="O14" s="52">
        <f t="shared" si="0"/>
        <v>1480.52</v>
      </c>
      <c r="P14" s="14">
        <v>375</v>
      </c>
      <c r="Q14" s="24" t="s">
        <v>888</v>
      </c>
      <c r="R14" s="14">
        <v>0</v>
      </c>
    </row>
    <row r="15" ht="12.75">
      <c r="O15" s="52">
        <f t="shared" si="0"/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7" sqref="Q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4486</v>
      </c>
      <c r="C10" s="19" t="s">
        <v>794</v>
      </c>
      <c r="D10" s="18">
        <v>2014473</v>
      </c>
      <c r="E10" s="19" t="s">
        <v>794</v>
      </c>
      <c r="F10" s="29" t="s">
        <v>816</v>
      </c>
      <c r="G10" s="54">
        <v>2059.6</v>
      </c>
      <c r="H10" s="29" t="s">
        <v>20</v>
      </c>
      <c r="I10" s="29" t="s">
        <v>19</v>
      </c>
      <c r="J10" s="55" t="s">
        <v>902</v>
      </c>
      <c r="K10" s="56" t="s">
        <v>788</v>
      </c>
      <c r="L10" s="32">
        <v>0</v>
      </c>
      <c r="M10" s="32">
        <v>337</v>
      </c>
      <c r="N10" s="56" t="s">
        <v>853</v>
      </c>
      <c r="O10" s="57">
        <f>G10</f>
        <v>2059.6</v>
      </c>
      <c r="P10" s="58">
        <v>391</v>
      </c>
      <c r="Q10" s="18" t="s">
        <v>893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4317</v>
      </c>
      <c r="C12" s="24" t="s">
        <v>881</v>
      </c>
      <c r="D12" s="14">
        <v>4</v>
      </c>
      <c r="E12" s="24" t="s">
        <v>881</v>
      </c>
      <c r="F12" s="18" t="s">
        <v>894</v>
      </c>
      <c r="G12" s="14">
        <v>18007.08</v>
      </c>
      <c r="H12" s="18" t="s">
        <v>20</v>
      </c>
      <c r="I12" s="18" t="s">
        <v>19</v>
      </c>
      <c r="J12" s="24" t="s">
        <v>895</v>
      </c>
      <c r="K12" s="24" t="s">
        <v>788</v>
      </c>
      <c r="L12" s="14">
        <v>0</v>
      </c>
      <c r="M12" s="14">
        <v>288</v>
      </c>
      <c r="N12" s="24" t="s">
        <v>832</v>
      </c>
      <c r="O12" s="22">
        <f t="shared" si="0"/>
        <v>18007.08</v>
      </c>
      <c r="P12" s="14">
        <v>389</v>
      </c>
      <c r="Q12" s="24" t="s">
        <v>893</v>
      </c>
      <c r="R12" s="14">
        <v>0</v>
      </c>
    </row>
    <row r="13" spans="1:18" ht="27" customHeight="1">
      <c r="A13" s="13">
        <v>3</v>
      </c>
      <c r="B13" s="14">
        <v>4728</v>
      </c>
      <c r="C13" s="24" t="s">
        <v>799</v>
      </c>
      <c r="D13" s="14">
        <v>13787950</v>
      </c>
      <c r="E13" s="24" t="s">
        <v>799</v>
      </c>
      <c r="F13" s="24" t="s">
        <v>294</v>
      </c>
      <c r="G13" s="14">
        <v>171.36</v>
      </c>
      <c r="H13" s="18" t="s">
        <v>20</v>
      </c>
      <c r="I13" s="18" t="s">
        <v>19</v>
      </c>
      <c r="J13" s="24" t="s">
        <v>896</v>
      </c>
      <c r="K13" s="24" t="s">
        <v>787</v>
      </c>
      <c r="L13" s="14">
        <v>0</v>
      </c>
      <c r="M13" s="14">
        <v>333</v>
      </c>
      <c r="N13" s="24" t="s">
        <v>853</v>
      </c>
      <c r="O13" s="22">
        <f t="shared" si="0"/>
        <v>171.36</v>
      </c>
      <c r="P13" s="14">
        <v>388</v>
      </c>
      <c r="Q13" s="24" t="s">
        <v>893</v>
      </c>
      <c r="R13" s="14">
        <v>0</v>
      </c>
    </row>
    <row r="14" spans="1:18" ht="22.5" customHeight="1">
      <c r="A14" s="13">
        <v>4</v>
      </c>
      <c r="B14" s="14">
        <v>4730</v>
      </c>
      <c r="C14" s="24" t="s">
        <v>799</v>
      </c>
      <c r="D14" s="14">
        <v>13787952</v>
      </c>
      <c r="E14" s="24" t="s">
        <v>799</v>
      </c>
      <c r="F14" s="24" t="s">
        <v>294</v>
      </c>
      <c r="G14" s="14">
        <v>738.9</v>
      </c>
      <c r="H14" s="18" t="s">
        <v>20</v>
      </c>
      <c r="I14" s="18" t="s">
        <v>19</v>
      </c>
      <c r="J14" s="24" t="s">
        <v>897</v>
      </c>
      <c r="K14" s="24" t="s">
        <v>898</v>
      </c>
      <c r="L14" s="14">
        <v>0</v>
      </c>
      <c r="M14" s="14">
        <v>335</v>
      </c>
      <c r="N14" s="24" t="s">
        <v>899</v>
      </c>
      <c r="O14" s="22">
        <f t="shared" si="0"/>
        <v>738.9</v>
      </c>
      <c r="P14" s="14">
        <v>388</v>
      </c>
      <c r="Q14" s="24" t="s">
        <v>893</v>
      </c>
      <c r="R14" s="14">
        <v>0</v>
      </c>
    </row>
    <row r="15" spans="1:18" ht="21" customHeight="1">
      <c r="A15" s="13">
        <v>5</v>
      </c>
      <c r="B15" s="14">
        <v>4731</v>
      </c>
      <c r="C15" s="24" t="s">
        <v>799</v>
      </c>
      <c r="D15" s="14">
        <v>13787953</v>
      </c>
      <c r="E15" s="24" t="s">
        <v>799</v>
      </c>
      <c r="F15" s="24" t="s">
        <v>294</v>
      </c>
      <c r="G15" s="14">
        <v>190.4</v>
      </c>
      <c r="H15" s="18" t="s">
        <v>20</v>
      </c>
      <c r="I15" s="18" t="s">
        <v>19</v>
      </c>
      <c r="J15" s="24" t="s">
        <v>900</v>
      </c>
      <c r="K15" s="24" t="s">
        <v>788</v>
      </c>
      <c r="L15" s="14">
        <v>0</v>
      </c>
      <c r="M15" s="14">
        <v>334</v>
      </c>
      <c r="N15" s="24" t="s">
        <v>853</v>
      </c>
      <c r="O15" s="22">
        <f t="shared" si="0"/>
        <v>190.4</v>
      </c>
      <c r="P15" s="14">
        <v>388</v>
      </c>
      <c r="Q15" s="24" t="s">
        <v>893</v>
      </c>
      <c r="R15" s="14">
        <v>0</v>
      </c>
    </row>
    <row r="16" spans="1:18" ht="23.25" customHeight="1">
      <c r="A16" s="13">
        <v>6</v>
      </c>
      <c r="B16" s="14">
        <v>4938</v>
      </c>
      <c r="C16" s="24" t="s">
        <v>788</v>
      </c>
      <c r="D16" s="14">
        <v>2028883</v>
      </c>
      <c r="E16" s="24" t="s">
        <v>787</v>
      </c>
      <c r="F16" s="24" t="s">
        <v>322</v>
      </c>
      <c r="G16" s="14">
        <v>2438.58</v>
      </c>
      <c r="H16" s="18" t="s">
        <v>20</v>
      </c>
      <c r="I16" s="18" t="s">
        <v>19</v>
      </c>
      <c r="J16" s="18" t="s">
        <v>901</v>
      </c>
      <c r="K16" s="24" t="s">
        <v>788</v>
      </c>
      <c r="L16" s="14">
        <v>0</v>
      </c>
      <c r="M16" s="14">
        <v>271</v>
      </c>
      <c r="N16" s="24" t="s">
        <v>788</v>
      </c>
      <c r="O16" s="22">
        <f t="shared" si="0"/>
        <v>2438.58</v>
      </c>
      <c r="P16" s="14">
        <v>390</v>
      </c>
      <c r="Q16" s="24" t="s">
        <v>893</v>
      </c>
      <c r="R16" s="14">
        <v>0</v>
      </c>
    </row>
    <row r="17" spans="1:18" ht="24" customHeight="1">
      <c r="A17" s="13">
        <v>7</v>
      </c>
      <c r="B17" s="14">
        <v>4399</v>
      </c>
      <c r="C17" s="24" t="s">
        <v>794</v>
      </c>
      <c r="D17" s="14">
        <v>9084144</v>
      </c>
      <c r="E17" s="24" t="s">
        <v>874</v>
      </c>
      <c r="F17" s="24" t="s">
        <v>909</v>
      </c>
      <c r="G17" s="14">
        <v>2975</v>
      </c>
      <c r="H17" s="18" t="s">
        <v>20</v>
      </c>
      <c r="I17" s="18" t="s">
        <v>19</v>
      </c>
      <c r="J17" s="18" t="s">
        <v>910</v>
      </c>
      <c r="K17" s="24" t="s">
        <v>799</v>
      </c>
      <c r="L17" s="14">
        <v>0</v>
      </c>
      <c r="M17" s="14">
        <v>265</v>
      </c>
      <c r="N17" s="24" t="s">
        <v>788</v>
      </c>
      <c r="O17" s="22">
        <f t="shared" si="0"/>
        <v>2975</v>
      </c>
      <c r="P17" s="14">
        <v>387</v>
      </c>
      <c r="Q17" s="24" t="s">
        <v>893</v>
      </c>
      <c r="R17" s="14">
        <v>0</v>
      </c>
    </row>
    <row r="18" spans="1:18" ht="29.25" customHeight="1">
      <c r="A18" s="13">
        <v>8</v>
      </c>
      <c r="B18" s="14">
        <v>4397</v>
      </c>
      <c r="C18" s="24" t="s">
        <v>794</v>
      </c>
      <c r="D18" s="14">
        <v>9084143</v>
      </c>
      <c r="E18" s="24" t="s">
        <v>874</v>
      </c>
      <c r="F18" s="24" t="s">
        <v>909</v>
      </c>
      <c r="G18" s="14">
        <v>6941.66</v>
      </c>
      <c r="H18" s="18" t="s">
        <v>20</v>
      </c>
      <c r="I18" s="18" t="s">
        <v>19</v>
      </c>
      <c r="J18" s="18" t="s">
        <v>911</v>
      </c>
      <c r="K18" s="24" t="s">
        <v>794</v>
      </c>
      <c r="L18" s="14">
        <v>0</v>
      </c>
      <c r="M18" s="14">
        <v>262</v>
      </c>
      <c r="N18" s="24" t="s">
        <v>788</v>
      </c>
      <c r="O18" s="22">
        <f t="shared" si="0"/>
        <v>6941.66</v>
      </c>
      <c r="P18" s="14">
        <v>387</v>
      </c>
      <c r="Q18" s="24" t="s">
        <v>893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57421875" style="10" customWidth="1"/>
    <col min="2" max="2" width="9.28125" style="6" customWidth="1"/>
    <col min="3" max="3" width="12.421875" style="6" customWidth="1"/>
    <col min="4" max="4" width="13.57421875" style="6" customWidth="1"/>
    <col min="5" max="5" width="12.85156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7" width="11.2812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7322</v>
      </c>
      <c r="C10" s="19" t="s">
        <v>903</v>
      </c>
      <c r="D10" s="18">
        <v>151</v>
      </c>
      <c r="E10" s="19" t="s">
        <v>873</v>
      </c>
      <c r="F10" s="29" t="s">
        <v>904</v>
      </c>
      <c r="G10" s="20">
        <v>365</v>
      </c>
      <c r="H10" s="18" t="s">
        <v>20</v>
      </c>
      <c r="I10" s="18" t="s">
        <v>19</v>
      </c>
      <c r="J10" s="42" t="s">
        <v>908</v>
      </c>
      <c r="K10" s="19" t="s">
        <v>888</v>
      </c>
      <c r="L10" s="21">
        <v>0</v>
      </c>
      <c r="M10" s="21">
        <v>355</v>
      </c>
      <c r="N10" s="19" t="s">
        <v>905</v>
      </c>
      <c r="O10" s="22">
        <f>G10</f>
        <v>365</v>
      </c>
      <c r="P10" s="43">
        <v>382</v>
      </c>
      <c r="Q10" s="18" t="s">
        <v>906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0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7109375" style="6" customWidth="1"/>
    <col min="17" max="17" width="12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4776</v>
      </c>
      <c r="C10" s="19" t="s">
        <v>787</v>
      </c>
      <c r="D10" s="18">
        <v>26763</v>
      </c>
      <c r="E10" s="19" t="s">
        <v>799</v>
      </c>
      <c r="F10" s="29" t="s">
        <v>87</v>
      </c>
      <c r="G10" s="20">
        <v>1713.69</v>
      </c>
      <c r="H10" s="18" t="s">
        <v>20</v>
      </c>
      <c r="I10" s="18" t="s">
        <v>19</v>
      </c>
      <c r="J10" s="42" t="s">
        <v>912</v>
      </c>
      <c r="K10" s="19" t="s">
        <v>787</v>
      </c>
      <c r="L10" s="21">
        <v>0</v>
      </c>
      <c r="M10" s="21">
        <v>266</v>
      </c>
      <c r="N10" s="19" t="s">
        <v>788</v>
      </c>
      <c r="O10" s="22">
        <f aca="true" t="shared" si="0" ref="O10:O18">G10</f>
        <v>1713.69</v>
      </c>
      <c r="P10" s="43">
        <v>410</v>
      </c>
      <c r="Q10" s="18" t="s">
        <v>907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4634</v>
      </c>
      <c r="C12" s="24" t="s">
        <v>799</v>
      </c>
      <c r="D12" s="15">
        <v>10943223</v>
      </c>
      <c r="E12" s="24" t="s">
        <v>799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18" t="s">
        <v>788</v>
      </c>
      <c r="L12" s="6">
        <v>0</v>
      </c>
      <c r="M12" s="14">
        <v>267</v>
      </c>
      <c r="N12" s="24" t="s">
        <v>788</v>
      </c>
      <c r="O12" s="22">
        <f t="shared" si="0"/>
        <v>531.48</v>
      </c>
      <c r="P12" s="14">
        <v>411</v>
      </c>
      <c r="Q12" s="18" t="s">
        <v>907</v>
      </c>
      <c r="R12" s="21">
        <v>0</v>
      </c>
    </row>
    <row r="13" spans="1:18" ht="28.5" customHeight="1">
      <c r="A13" s="13">
        <v>3</v>
      </c>
      <c r="B13" s="14">
        <v>21413</v>
      </c>
      <c r="C13" s="24" t="s">
        <v>794</v>
      </c>
      <c r="D13" s="14">
        <v>7692</v>
      </c>
      <c r="E13" s="24" t="s">
        <v>794</v>
      </c>
      <c r="F13" s="18" t="s">
        <v>913</v>
      </c>
      <c r="G13" s="14">
        <v>476</v>
      </c>
      <c r="H13" s="18" t="s">
        <v>20</v>
      </c>
      <c r="I13" s="18" t="s">
        <v>19</v>
      </c>
      <c r="J13" s="18" t="s">
        <v>914</v>
      </c>
      <c r="K13" s="24" t="s">
        <v>788</v>
      </c>
      <c r="L13" s="14">
        <v>0</v>
      </c>
      <c r="M13" s="14">
        <v>324</v>
      </c>
      <c r="N13" s="24" t="s">
        <v>915</v>
      </c>
      <c r="O13" s="22">
        <f t="shared" si="0"/>
        <v>476</v>
      </c>
      <c r="P13" s="14">
        <v>413</v>
      </c>
      <c r="Q13" s="24" t="s">
        <v>907</v>
      </c>
      <c r="R13" s="14">
        <v>0</v>
      </c>
    </row>
    <row r="14" spans="1:18" ht="24" customHeight="1">
      <c r="A14" s="13">
        <v>4</v>
      </c>
      <c r="B14" s="14">
        <v>4905</v>
      </c>
      <c r="C14" s="24" t="s">
        <v>787</v>
      </c>
      <c r="D14" s="14">
        <v>120</v>
      </c>
      <c r="E14" s="24" t="s">
        <v>787</v>
      </c>
      <c r="F14" s="24" t="s">
        <v>916</v>
      </c>
      <c r="G14" s="14">
        <v>1011.5</v>
      </c>
      <c r="H14" s="18" t="s">
        <v>20</v>
      </c>
      <c r="I14" s="18" t="s">
        <v>19</v>
      </c>
      <c r="J14" s="24" t="s">
        <v>917</v>
      </c>
      <c r="K14" s="24" t="s">
        <v>788</v>
      </c>
      <c r="L14" s="14">
        <v>0</v>
      </c>
      <c r="M14" s="14">
        <v>274</v>
      </c>
      <c r="N14" s="24" t="s">
        <v>788</v>
      </c>
      <c r="O14" s="22">
        <f t="shared" si="0"/>
        <v>1011.5</v>
      </c>
      <c r="P14" s="14">
        <v>412</v>
      </c>
      <c r="Q14" s="24" t="s">
        <v>907</v>
      </c>
      <c r="R14" s="14">
        <v>0</v>
      </c>
    </row>
    <row r="15" spans="1:18" ht="30" customHeight="1">
      <c r="A15" s="13">
        <v>5</v>
      </c>
      <c r="B15" s="14">
        <v>4903</v>
      </c>
      <c r="C15" s="25" t="s">
        <v>787</v>
      </c>
      <c r="D15" s="14">
        <v>82620964</v>
      </c>
      <c r="E15" s="24" t="s">
        <v>799</v>
      </c>
      <c r="F15" s="24" t="s">
        <v>393</v>
      </c>
      <c r="G15" s="14">
        <v>2949.9</v>
      </c>
      <c r="H15" s="18" t="s">
        <v>20</v>
      </c>
      <c r="I15" s="18" t="s">
        <v>19</v>
      </c>
      <c r="J15" s="24" t="s">
        <v>387</v>
      </c>
      <c r="K15" s="24" t="s">
        <v>918</v>
      </c>
      <c r="L15" s="14">
        <v>0</v>
      </c>
      <c r="M15" s="14">
        <v>371</v>
      </c>
      <c r="N15" s="25" t="s">
        <v>918</v>
      </c>
      <c r="O15" s="22">
        <f t="shared" si="0"/>
        <v>2949.9</v>
      </c>
      <c r="P15" s="14">
        <v>409</v>
      </c>
      <c r="Q15" s="24" t="s">
        <v>907</v>
      </c>
      <c r="R15" s="14">
        <v>0</v>
      </c>
    </row>
    <row r="16" spans="1:18" ht="21" customHeight="1">
      <c r="A16" s="13">
        <v>6</v>
      </c>
      <c r="B16" s="14">
        <v>7374</v>
      </c>
      <c r="C16" s="25" t="s">
        <v>903</v>
      </c>
      <c r="D16" s="14">
        <v>223020852</v>
      </c>
      <c r="E16" s="24" t="s">
        <v>885</v>
      </c>
      <c r="F16" s="24" t="s">
        <v>338</v>
      </c>
      <c r="G16" s="14">
        <v>155.83</v>
      </c>
      <c r="H16" s="18" t="s">
        <v>20</v>
      </c>
      <c r="I16" s="18" t="s">
        <v>19</v>
      </c>
      <c r="J16" s="24" t="s">
        <v>919</v>
      </c>
      <c r="K16" s="24" t="s">
        <v>906</v>
      </c>
      <c r="L16" s="14">
        <v>0</v>
      </c>
      <c r="M16" s="14">
        <v>373</v>
      </c>
      <c r="N16" s="25" t="s">
        <v>918</v>
      </c>
      <c r="O16" s="22">
        <f t="shared" si="0"/>
        <v>155.83</v>
      </c>
      <c r="P16" s="14">
        <v>408</v>
      </c>
      <c r="Q16" s="24" t="s">
        <v>907</v>
      </c>
      <c r="R16" s="14">
        <v>0</v>
      </c>
    </row>
    <row r="17" spans="1:18" ht="21.75" customHeight="1">
      <c r="A17" s="13">
        <v>7</v>
      </c>
      <c r="B17" s="14">
        <v>1236</v>
      </c>
      <c r="C17" s="25" t="s">
        <v>903</v>
      </c>
      <c r="D17" s="14">
        <v>223020853</v>
      </c>
      <c r="E17" s="24" t="s">
        <v>885</v>
      </c>
      <c r="F17" s="24" t="s">
        <v>338</v>
      </c>
      <c r="G17" s="14">
        <v>196.65</v>
      </c>
      <c r="H17" s="18" t="s">
        <v>20</v>
      </c>
      <c r="I17" s="18" t="s">
        <v>19</v>
      </c>
      <c r="J17" s="24" t="s">
        <v>920</v>
      </c>
      <c r="K17" s="24" t="s">
        <v>906</v>
      </c>
      <c r="L17" s="14">
        <v>0</v>
      </c>
      <c r="M17" s="14">
        <v>372</v>
      </c>
      <c r="N17" s="25" t="s">
        <v>918</v>
      </c>
      <c r="O17" s="22">
        <f t="shared" si="0"/>
        <v>196.65</v>
      </c>
      <c r="P17" s="14">
        <v>408</v>
      </c>
      <c r="Q17" s="24" t="s">
        <v>907</v>
      </c>
      <c r="R17" s="14">
        <v>0</v>
      </c>
    </row>
    <row r="18" spans="1:18" ht="23.25" customHeight="1">
      <c r="A18" s="13">
        <v>8</v>
      </c>
      <c r="B18" s="14">
        <v>6768</v>
      </c>
      <c r="C18" s="25" t="s">
        <v>921</v>
      </c>
      <c r="D18" s="14">
        <v>99315</v>
      </c>
      <c r="E18" s="24" t="s">
        <v>922</v>
      </c>
      <c r="F18" s="24" t="s">
        <v>71</v>
      </c>
      <c r="G18" s="14">
        <v>585.6</v>
      </c>
      <c r="H18" s="18" t="s">
        <v>20</v>
      </c>
      <c r="I18" s="18" t="s">
        <v>19</v>
      </c>
      <c r="J18" s="24" t="s">
        <v>923</v>
      </c>
      <c r="K18" s="24" t="s">
        <v>921</v>
      </c>
      <c r="L18" s="14">
        <v>0</v>
      </c>
      <c r="M18" s="14">
        <v>368</v>
      </c>
      <c r="N18" s="25" t="s">
        <v>918</v>
      </c>
      <c r="O18" s="22">
        <f t="shared" si="0"/>
        <v>585.6</v>
      </c>
      <c r="P18" s="14">
        <v>407</v>
      </c>
      <c r="Q18" s="24" t="s">
        <v>907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7903</v>
      </c>
      <c r="C10" s="19" t="s">
        <v>893</v>
      </c>
      <c r="D10" s="18">
        <v>99845</v>
      </c>
      <c r="E10" s="19" t="s">
        <v>924</v>
      </c>
      <c r="F10" s="29" t="s">
        <v>71</v>
      </c>
      <c r="G10" s="54">
        <v>602.88</v>
      </c>
      <c r="H10" s="29" t="s">
        <v>20</v>
      </c>
      <c r="I10" s="29" t="s">
        <v>19</v>
      </c>
      <c r="J10" s="55" t="s">
        <v>925</v>
      </c>
      <c r="K10" s="56" t="s">
        <v>926</v>
      </c>
      <c r="L10" s="32">
        <v>0</v>
      </c>
      <c r="M10" s="32">
        <v>380</v>
      </c>
      <c r="N10" s="56" t="s">
        <v>907</v>
      </c>
      <c r="O10" s="57">
        <f>G10</f>
        <v>602.88</v>
      </c>
      <c r="P10" s="58">
        <v>419</v>
      </c>
      <c r="Q10" s="18" t="s">
        <v>926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7496</v>
      </c>
      <c r="C12" s="24" t="s">
        <v>888</v>
      </c>
      <c r="D12" s="14">
        <v>26</v>
      </c>
      <c r="E12" s="24" t="s">
        <v>888</v>
      </c>
      <c r="F12" s="18" t="s">
        <v>57</v>
      </c>
      <c r="G12" s="14">
        <v>17815.77</v>
      </c>
      <c r="H12" s="18" t="s">
        <v>20</v>
      </c>
      <c r="I12" s="18" t="s">
        <v>19</v>
      </c>
      <c r="J12" s="18" t="s">
        <v>927</v>
      </c>
      <c r="K12" s="24" t="s">
        <v>893</v>
      </c>
      <c r="L12" s="14">
        <v>0</v>
      </c>
      <c r="M12" s="14">
        <v>381</v>
      </c>
      <c r="N12" s="24" t="s">
        <v>907</v>
      </c>
      <c r="O12" s="22">
        <f>G12</f>
        <v>17815.77</v>
      </c>
      <c r="P12" s="14">
        <v>420</v>
      </c>
      <c r="Q12" s="24" t="s">
        <v>926</v>
      </c>
      <c r="R12" s="14">
        <v>0</v>
      </c>
    </row>
    <row r="13" spans="1:18" ht="27" customHeight="1">
      <c r="A13" s="13">
        <v>3</v>
      </c>
      <c r="B13" s="14">
        <v>7783</v>
      </c>
      <c r="C13" s="24" t="s">
        <v>906</v>
      </c>
      <c r="D13" s="14">
        <v>25</v>
      </c>
      <c r="E13" s="24" t="s">
        <v>906</v>
      </c>
      <c r="F13" s="18" t="s">
        <v>57</v>
      </c>
      <c r="G13" s="14">
        <v>116026.69</v>
      </c>
      <c r="H13" s="18" t="s">
        <v>20</v>
      </c>
      <c r="I13" s="18" t="s">
        <v>19</v>
      </c>
      <c r="J13" s="18" t="s">
        <v>928</v>
      </c>
      <c r="K13" s="24" t="s">
        <v>929</v>
      </c>
      <c r="L13" s="14">
        <v>0</v>
      </c>
      <c r="M13" s="14">
        <v>382</v>
      </c>
      <c r="N13" s="24" t="s">
        <v>907</v>
      </c>
      <c r="O13" s="22">
        <f>G13</f>
        <v>116026.69</v>
      </c>
      <c r="P13" s="14">
        <v>420</v>
      </c>
      <c r="Q13" s="24" t="s">
        <v>926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5023</v>
      </c>
      <c r="C10" s="19" t="s">
        <v>788</v>
      </c>
      <c r="D10" s="18">
        <v>2014475</v>
      </c>
      <c r="E10" s="19" t="s">
        <v>788</v>
      </c>
      <c r="F10" s="29" t="s">
        <v>816</v>
      </c>
      <c r="G10" s="54">
        <v>773.5</v>
      </c>
      <c r="H10" s="29" t="s">
        <v>20</v>
      </c>
      <c r="I10" s="29" t="s">
        <v>19</v>
      </c>
      <c r="J10" s="55" t="s">
        <v>930</v>
      </c>
      <c r="K10" s="56" t="s">
        <v>788</v>
      </c>
      <c r="L10" s="32">
        <v>0</v>
      </c>
      <c r="M10" s="32">
        <v>338</v>
      </c>
      <c r="N10" s="56" t="s">
        <v>853</v>
      </c>
      <c r="O10" s="57">
        <f>G10</f>
        <v>773.5</v>
      </c>
      <c r="P10" s="58">
        <v>449</v>
      </c>
      <c r="Q10" s="18" t="s">
        <v>931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6697</v>
      </c>
      <c r="C12" s="24" t="s">
        <v>932</v>
      </c>
      <c r="D12" s="14">
        <v>437</v>
      </c>
      <c r="E12" s="24" t="s">
        <v>848</v>
      </c>
      <c r="F12" s="18" t="s">
        <v>441</v>
      </c>
      <c r="G12" s="14">
        <v>46448.7</v>
      </c>
      <c r="H12" s="18" t="s">
        <v>20</v>
      </c>
      <c r="I12" s="18" t="s">
        <v>19</v>
      </c>
      <c r="J12" s="24" t="s">
        <v>933</v>
      </c>
      <c r="K12" s="24" t="s">
        <v>885</v>
      </c>
      <c r="L12" s="14">
        <v>0</v>
      </c>
      <c r="M12" s="14">
        <v>383</v>
      </c>
      <c r="N12" s="24" t="s">
        <v>907</v>
      </c>
      <c r="O12" s="22">
        <f>G12</f>
        <v>46448.7</v>
      </c>
      <c r="P12" s="14">
        <v>454</v>
      </c>
      <c r="Q12" s="24" t="s">
        <v>931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6602</v>
      </c>
      <c r="C10" s="19" t="s">
        <v>932</v>
      </c>
      <c r="D10" s="18">
        <v>40162</v>
      </c>
      <c r="E10" s="19" t="s">
        <v>804</v>
      </c>
      <c r="F10" s="29" t="s">
        <v>714</v>
      </c>
      <c r="G10" s="54">
        <v>9378.66</v>
      </c>
      <c r="H10" s="29" t="s">
        <v>20</v>
      </c>
      <c r="I10" s="29" t="s">
        <v>19</v>
      </c>
      <c r="J10" s="55" t="s">
        <v>934</v>
      </c>
      <c r="K10" s="56" t="s">
        <v>932</v>
      </c>
      <c r="L10" s="32">
        <v>0</v>
      </c>
      <c r="M10" s="32">
        <v>369</v>
      </c>
      <c r="N10" s="56" t="s">
        <v>918</v>
      </c>
      <c r="O10" s="57">
        <f aca="true" t="shared" si="0" ref="O10:O17">G10</f>
        <v>9378.66</v>
      </c>
      <c r="P10" s="58">
        <v>455</v>
      </c>
      <c r="Q10" s="18" t="s">
        <v>935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5378</v>
      </c>
      <c r="C12" s="24" t="s">
        <v>804</v>
      </c>
      <c r="D12" s="14">
        <v>224497</v>
      </c>
      <c r="E12" s="24" t="s">
        <v>788</v>
      </c>
      <c r="F12" s="18" t="s">
        <v>936</v>
      </c>
      <c r="G12" s="14">
        <v>439.11</v>
      </c>
      <c r="H12" s="18" t="s">
        <v>20</v>
      </c>
      <c r="I12" s="18" t="s">
        <v>19</v>
      </c>
      <c r="J12" s="18" t="s">
        <v>937</v>
      </c>
      <c r="K12" s="24" t="s">
        <v>938</v>
      </c>
      <c r="L12" s="14">
        <v>0</v>
      </c>
      <c r="M12" s="14">
        <v>384</v>
      </c>
      <c r="N12" s="24" t="s">
        <v>931</v>
      </c>
      <c r="O12" s="22">
        <f t="shared" si="0"/>
        <v>439.11</v>
      </c>
      <c r="P12" s="14">
        <v>458</v>
      </c>
      <c r="Q12" s="24" t="s">
        <v>939</v>
      </c>
      <c r="R12" s="14">
        <v>0</v>
      </c>
    </row>
    <row r="13" spans="1:18" ht="27" customHeight="1">
      <c r="A13" s="13">
        <v>3</v>
      </c>
      <c r="B13" s="14">
        <v>7064</v>
      </c>
      <c r="C13" s="24" t="s">
        <v>873</v>
      </c>
      <c r="D13" s="15">
        <v>23001106</v>
      </c>
      <c r="E13" s="24" t="s">
        <v>921</v>
      </c>
      <c r="F13" s="24" t="s">
        <v>317</v>
      </c>
      <c r="G13" s="14">
        <v>2905.58</v>
      </c>
      <c r="H13" s="18" t="s">
        <v>20</v>
      </c>
      <c r="I13" s="18" t="s">
        <v>19</v>
      </c>
      <c r="J13" s="24" t="s">
        <v>940</v>
      </c>
      <c r="K13" s="24" t="s">
        <v>873</v>
      </c>
      <c r="L13" s="14">
        <v>0</v>
      </c>
      <c r="M13" s="14">
        <v>385</v>
      </c>
      <c r="N13" s="24" t="s">
        <v>931</v>
      </c>
      <c r="O13" s="22">
        <f t="shared" si="0"/>
        <v>2905.58</v>
      </c>
      <c r="P13" s="14">
        <v>464</v>
      </c>
      <c r="Q13" s="24" t="s">
        <v>939</v>
      </c>
      <c r="R13" s="14">
        <v>0</v>
      </c>
    </row>
    <row r="14" spans="1:18" ht="27" customHeight="1">
      <c r="A14" s="13">
        <v>4</v>
      </c>
      <c r="B14" s="14">
        <v>6390</v>
      </c>
      <c r="C14" s="24" t="s">
        <v>853</v>
      </c>
      <c r="D14" s="15">
        <v>2318000623</v>
      </c>
      <c r="E14" s="24" t="s">
        <v>853</v>
      </c>
      <c r="F14" s="18" t="s">
        <v>941</v>
      </c>
      <c r="G14" s="14">
        <v>851.75</v>
      </c>
      <c r="H14" s="18" t="s">
        <v>20</v>
      </c>
      <c r="I14" s="18" t="s">
        <v>19</v>
      </c>
      <c r="J14" s="24" t="s">
        <v>942</v>
      </c>
      <c r="K14" s="24" t="s">
        <v>893</v>
      </c>
      <c r="L14" s="14">
        <v>0</v>
      </c>
      <c r="M14" s="14">
        <v>386</v>
      </c>
      <c r="N14" s="24" t="s">
        <v>931</v>
      </c>
      <c r="O14" s="22">
        <f t="shared" si="0"/>
        <v>851.75</v>
      </c>
      <c r="P14" s="14">
        <v>466</v>
      </c>
      <c r="Q14" s="24" t="s">
        <v>939</v>
      </c>
      <c r="R14" s="14">
        <v>0</v>
      </c>
    </row>
    <row r="15" spans="1:18" ht="27" customHeight="1">
      <c r="A15" s="13">
        <v>5</v>
      </c>
      <c r="B15" s="14">
        <v>6388</v>
      </c>
      <c r="C15" s="24" t="s">
        <v>853</v>
      </c>
      <c r="D15" s="14">
        <v>2318000624</v>
      </c>
      <c r="E15" s="24" t="s">
        <v>853</v>
      </c>
      <c r="F15" s="18" t="s">
        <v>941</v>
      </c>
      <c r="G15" s="14">
        <v>1991</v>
      </c>
      <c r="H15" s="18" t="s">
        <v>20</v>
      </c>
      <c r="I15" s="18" t="s">
        <v>19</v>
      </c>
      <c r="J15" s="24" t="s">
        <v>943</v>
      </c>
      <c r="K15" s="24" t="s">
        <v>893</v>
      </c>
      <c r="L15" s="14">
        <v>0</v>
      </c>
      <c r="M15" s="14">
        <v>387</v>
      </c>
      <c r="N15" s="24" t="s">
        <v>931</v>
      </c>
      <c r="O15" s="22">
        <f t="shared" si="0"/>
        <v>1991</v>
      </c>
      <c r="P15" s="14">
        <v>466</v>
      </c>
      <c r="Q15" s="24" t="s">
        <v>939</v>
      </c>
      <c r="R15" s="14">
        <v>0</v>
      </c>
    </row>
    <row r="16" spans="1:18" ht="30.75" customHeight="1">
      <c r="A16" s="13">
        <v>6</v>
      </c>
      <c r="B16" s="14">
        <v>6392</v>
      </c>
      <c r="C16" s="24" t="s">
        <v>853</v>
      </c>
      <c r="D16" s="14">
        <v>2318000622</v>
      </c>
      <c r="E16" s="24" t="s">
        <v>853</v>
      </c>
      <c r="F16" s="18" t="s">
        <v>941</v>
      </c>
      <c r="G16" s="14">
        <v>851.75</v>
      </c>
      <c r="H16" s="18" t="s">
        <v>20</v>
      </c>
      <c r="I16" s="18" t="s">
        <v>19</v>
      </c>
      <c r="J16" s="24" t="s">
        <v>944</v>
      </c>
      <c r="K16" s="24" t="s">
        <v>893</v>
      </c>
      <c r="L16" s="14">
        <v>0</v>
      </c>
      <c r="M16" s="14">
        <v>388</v>
      </c>
      <c r="N16" s="24" t="s">
        <v>931</v>
      </c>
      <c r="O16" s="22">
        <f t="shared" si="0"/>
        <v>851.75</v>
      </c>
      <c r="P16" s="14">
        <v>466</v>
      </c>
      <c r="Q16" s="24" t="s">
        <v>939</v>
      </c>
      <c r="R16" s="14">
        <v>0</v>
      </c>
    </row>
    <row r="17" spans="1:18" ht="26.25" customHeight="1">
      <c r="A17" s="13">
        <v>7</v>
      </c>
      <c r="B17" s="14">
        <v>6386</v>
      </c>
      <c r="C17" s="24" t="s">
        <v>853</v>
      </c>
      <c r="D17" s="14">
        <v>2318000625</v>
      </c>
      <c r="E17" s="24" t="s">
        <v>853</v>
      </c>
      <c r="F17" s="18" t="s">
        <v>941</v>
      </c>
      <c r="G17" s="14">
        <v>170</v>
      </c>
      <c r="H17" s="18" t="s">
        <v>20</v>
      </c>
      <c r="I17" s="18" t="s">
        <v>19</v>
      </c>
      <c r="J17" s="24" t="s">
        <v>945</v>
      </c>
      <c r="K17" s="24" t="s">
        <v>893</v>
      </c>
      <c r="L17" s="14">
        <v>0</v>
      </c>
      <c r="M17" s="14">
        <v>389</v>
      </c>
      <c r="N17" s="24" t="s">
        <v>931</v>
      </c>
      <c r="O17" s="14">
        <f t="shared" si="0"/>
        <v>170</v>
      </c>
      <c r="P17" s="14">
        <v>466</v>
      </c>
      <c r="Q17" s="24" t="s">
        <v>939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7026</v>
      </c>
      <c r="C10" s="19" t="s">
        <v>885</v>
      </c>
      <c r="D10" s="18">
        <v>102</v>
      </c>
      <c r="E10" s="19" t="s">
        <v>885</v>
      </c>
      <c r="F10" s="29" t="s">
        <v>230</v>
      </c>
      <c r="G10" s="54">
        <v>1547</v>
      </c>
      <c r="H10" s="29" t="s">
        <v>20</v>
      </c>
      <c r="I10" s="29" t="s">
        <v>19</v>
      </c>
      <c r="J10" s="55" t="s">
        <v>947</v>
      </c>
      <c r="K10" s="56" t="s">
        <v>873</v>
      </c>
      <c r="L10" s="32">
        <v>0</v>
      </c>
      <c r="M10" s="32">
        <v>391</v>
      </c>
      <c r="N10" s="56" t="s">
        <v>939</v>
      </c>
      <c r="O10" s="57">
        <f aca="true" t="shared" si="0" ref="O10:O15">G10</f>
        <v>1547</v>
      </c>
      <c r="P10" s="58">
        <v>472</v>
      </c>
      <c r="Q10" s="18" t="s">
        <v>946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6" customHeight="1">
      <c r="A12" s="13">
        <v>2</v>
      </c>
      <c r="B12" s="14">
        <v>8509</v>
      </c>
      <c r="C12" s="24" t="s">
        <v>907</v>
      </c>
      <c r="D12" s="14">
        <v>814344820</v>
      </c>
      <c r="E12" s="24" t="s">
        <v>949</v>
      </c>
      <c r="F12" s="24" t="s">
        <v>265</v>
      </c>
      <c r="G12" s="14">
        <v>1102.6</v>
      </c>
      <c r="H12" s="29" t="s">
        <v>20</v>
      </c>
      <c r="I12" s="29" t="s">
        <v>19</v>
      </c>
      <c r="J12" s="18" t="s">
        <v>950</v>
      </c>
      <c r="K12" s="24" t="s">
        <v>926</v>
      </c>
      <c r="L12" s="14">
        <v>0</v>
      </c>
      <c r="M12" s="14">
        <v>392</v>
      </c>
      <c r="N12" s="25" t="s">
        <v>939</v>
      </c>
      <c r="O12" s="57">
        <f t="shared" si="0"/>
        <v>1102.6</v>
      </c>
      <c r="P12" s="14">
        <v>473</v>
      </c>
      <c r="Q12" s="24" t="s">
        <v>946</v>
      </c>
      <c r="R12" s="14">
        <v>0</v>
      </c>
    </row>
    <row r="13" spans="1:18" ht="30" customHeight="1">
      <c r="A13" s="13">
        <v>3</v>
      </c>
      <c r="B13" s="14">
        <v>7932</v>
      </c>
      <c r="C13" s="24" t="s">
        <v>893</v>
      </c>
      <c r="D13" s="14">
        <v>70108567</v>
      </c>
      <c r="E13" s="24" t="s">
        <v>948</v>
      </c>
      <c r="F13" s="24" t="s">
        <v>217</v>
      </c>
      <c r="G13" s="14">
        <v>28556.13</v>
      </c>
      <c r="H13" s="29" t="s">
        <v>20</v>
      </c>
      <c r="I13" s="29" t="s">
        <v>19</v>
      </c>
      <c r="J13" s="24" t="s">
        <v>951</v>
      </c>
      <c r="K13" s="24" t="s">
        <v>931</v>
      </c>
      <c r="L13" s="14">
        <v>0</v>
      </c>
      <c r="M13" s="14">
        <v>393</v>
      </c>
      <c r="N13" s="25" t="s">
        <v>939</v>
      </c>
      <c r="O13" s="57">
        <f t="shared" si="0"/>
        <v>28556.13</v>
      </c>
      <c r="P13" s="14">
        <v>474</v>
      </c>
      <c r="Q13" s="24" t="s">
        <v>946</v>
      </c>
      <c r="R13" s="14">
        <v>0</v>
      </c>
    </row>
    <row r="14" spans="1:18" ht="27" customHeight="1">
      <c r="A14" s="13">
        <v>4</v>
      </c>
      <c r="B14" s="14">
        <v>9047</v>
      </c>
      <c r="C14" s="24" t="s">
        <v>931</v>
      </c>
      <c r="D14" s="14">
        <v>375</v>
      </c>
      <c r="E14" s="24" t="s">
        <v>926</v>
      </c>
      <c r="F14" s="24" t="s">
        <v>188</v>
      </c>
      <c r="G14" s="14">
        <v>1680</v>
      </c>
      <c r="H14" s="29" t="s">
        <v>20</v>
      </c>
      <c r="I14" s="29" t="s">
        <v>19</v>
      </c>
      <c r="J14" s="24" t="s">
        <v>952</v>
      </c>
      <c r="K14" s="24" t="s">
        <v>931</v>
      </c>
      <c r="L14" s="14">
        <v>0</v>
      </c>
      <c r="M14" s="14">
        <v>394</v>
      </c>
      <c r="N14" s="25" t="s">
        <v>939</v>
      </c>
      <c r="O14" s="57">
        <f t="shared" si="0"/>
        <v>1680</v>
      </c>
      <c r="P14" s="14">
        <v>475</v>
      </c>
      <c r="Q14" s="24" t="s">
        <v>946</v>
      </c>
      <c r="R14" s="14">
        <v>0</v>
      </c>
    </row>
    <row r="15" spans="1:18" ht="29.25" customHeight="1">
      <c r="A15" s="13">
        <v>5</v>
      </c>
      <c r="B15" s="14">
        <v>9048</v>
      </c>
      <c r="C15" s="24" t="s">
        <v>931</v>
      </c>
      <c r="D15" s="14">
        <v>16</v>
      </c>
      <c r="E15" s="24" t="s">
        <v>918</v>
      </c>
      <c r="F15" s="24" t="s">
        <v>81</v>
      </c>
      <c r="G15" s="14">
        <v>15850</v>
      </c>
      <c r="H15" s="29" t="s">
        <v>20</v>
      </c>
      <c r="I15" s="29" t="s">
        <v>19</v>
      </c>
      <c r="J15" s="18" t="s">
        <v>953</v>
      </c>
      <c r="K15" s="24" t="s">
        <v>918</v>
      </c>
      <c r="L15" s="14">
        <v>0</v>
      </c>
      <c r="M15" s="14">
        <v>395</v>
      </c>
      <c r="N15" s="25" t="s">
        <v>939</v>
      </c>
      <c r="O15" s="57">
        <f t="shared" si="0"/>
        <v>15850</v>
      </c>
      <c r="P15" s="14">
        <v>476</v>
      </c>
      <c r="Q15" s="24" t="s">
        <v>946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7">
      <selection activeCell="L28" sqref="L28"/>
    </sheetView>
  </sheetViews>
  <sheetFormatPr defaultColWidth="9.140625" defaultRowHeight="12.75"/>
  <cols>
    <col min="1" max="1" width="7.140625" style="10" customWidth="1"/>
    <col min="2" max="2" width="11.574218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7.8515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" customHeight="1">
      <c r="A10" s="7">
        <v>1</v>
      </c>
      <c r="B10" s="18">
        <v>6312</v>
      </c>
      <c r="C10" s="19" t="s">
        <v>853</v>
      </c>
      <c r="D10" s="18">
        <v>476435</v>
      </c>
      <c r="E10" s="19" t="s">
        <v>838</v>
      </c>
      <c r="F10" s="29" t="s">
        <v>128</v>
      </c>
      <c r="G10" s="54">
        <v>35.7</v>
      </c>
      <c r="H10" s="29" t="s">
        <v>20</v>
      </c>
      <c r="I10" s="29" t="s">
        <v>19</v>
      </c>
      <c r="J10" s="55" t="s">
        <v>954</v>
      </c>
      <c r="K10" s="56" t="s">
        <v>888</v>
      </c>
      <c r="L10" s="32">
        <v>0</v>
      </c>
      <c r="M10" s="32">
        <v>378</v>
      </c>
      <c r="N10" s="56" t="s">
        <v>918</v>
      </c>
      <c r="O10" s="57">
        <f>G10</f>
        <v>35.7</v>
      </c>
      <c r="P10" s="58">
        <v>477</v>
      </c>
      <c r="Q10" s="18" t="s">
        <v>948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128</v>
      </c>
      <c r="G11" s="16"/>
      <c r="H11" s="29"/>
      <c r="I11" s="29"/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4" customHeight="1">
      <c r="A12" s="13">
        <v>2</v>
      </c>
      <c r="B12" s="14">
        <v>6311</v>
      </c>
      <c r="C12" s="24" t="s">
        <v>853</v>
      </c>
      <c r="D12" s="14">
        <v>476285</v>
      </c>
      <c r="E12" s="24" t="s">
        <v>832</v>
      </c>
      <c r="F12" s="29" t="s">
        <v>128</v>
      </c>
      <c r="G12" s="14">
        <v>428.4</v>
      </c>
      <c r="H12" s="29" t="s">
        <v>20</v>
      </c>
      <c r="I12" s="29" t="s">
        <v>19</v>
      </c>
      <c r="J12" s="18" t="s">
        <v>955</v>
      </c>
      <c r="K12" s="24" t="s">
        <v>918</v>
      </c>
      <c r="L12" s="14">
        <v>0</v>
      </c>
      <c r="M12" s="14">
        <v>379</v>
      </c>
      <c r="N12" s="24" t="s">
        <v>918</v>
      </c>
      <c r="O12" s="57">
        <f>G12</f>
        <v>428.4</v>
      </c>
      <c r="P12" s="14">
        <v>477</v>
      </c>
      <c r="Q12" s="24" t="s">
        <v>948</v>
      </c>
      <c r="R12" s="14">
        <v>0</v>
      </c>
    </row>
    <row r="13" spans="1:18" ht="29.25" customHeight="1">
      <c r="A13" s="13">
        <v>3</v>
      </c>
      <c r="B13" s="14">
        <v>8168</v>
      </c>
      <c r="C13" s="24" t="s">
        <v>893</v>
      </c>
      <c r="D13" s="14">
        <v>2237142</v>
      </c>
      <c r="E13" s="24" t="s">
        <v>109</v>
      </c>
      <c r="F13" s="29" t="s">
        <v>956</v>
      </c>
      <c r="G13" s="14">
        <v>3202.29</v>
      </c>
      <c r="H13" s="29" t="s">
        <v>20</v>
      </c>
      <c r="I13" s="29" t="s">
        <v>19</v>
      </c>
      <c r="J13" s="18" t="s">
        <v>957</v>
      </c>
      <c r="K13" s="24" t="s">
        <v>939</v>
      </c>
      <c r="L13" s="14">
        <v>0</v>
      </c>
      <c r="M13" s="14">
        <v>396</v>
      </c>
      <c r="N13" s="25" t="s">
        <v>931</v>
      </c>
      <c r="O13" s="57">
        <f>G13</f>
        <v>3202.29</v>
      </c>
      <c r="P13" s="14">
        <v>478</v>
      </c>
      <c r="Q13" s="24" t="s">
        <v>948</v>
      </c>
      <c r="R13" s="14">
        <v>0</v>
      </c>
    </row>
    <row r="14" spans="1:18" ht="24.75" customHeight="1">
      <c r="A14" s="13">
        <v>4</v>
      </c>
      <c r="B14" s="14">
        <v>7390</v>
      </c>
      <c r="C14" s="24" t="s">
        <v>903</v>
      </c>
      <c r="D14" s="14">
        <v>1290360</v>
      </c>
      <c r="E14" s="24" t="s">
        <v>804</v>
      </c>
      <c r="F14" s="24" t="s">
        <v>958</v>
      </c>
      <c r="G14" s="14">
        <v>7589.28</v>
      </c>
      <c r="H14" s="29" t="s">
        <v>20</v>
      </c>
      <c r="I14" s="29" t="s">
        <v>19</v>
      </c>
      <c r="J14" s="24" t="s">
        <v>959</v>
      </c>
      <c r="K14" s="24" t="s">
        <v>893</v>
      </c>
      <c r="L14" s="14">
        <v>0</v>
      </c>
      <c r="M14" s="14">
        <v>406</v>
      </c>
      <c r="N14" s="25" t="s">
        <v>946</v>
      </c>
      <c r="O14" s="57">
        <f aca="true" t="shared" si="0" ref="O14:O22">G14</f>
        <v>7589.28</v>
      </c>
      <c r="P14" s="14">
        <v>481</v>
      </c>
      <c r="Q14" s="24" t="s">
        <v>948</v>
      </c>
      <c r="R14" s="14">
        <v>0</v>
      </c>
    </row>
    <row r="15" spans="1:18" ht="25.5" customHeight="1">
      <c r="A15" s="13">
        <v>5</v>
      </c>
      <c r="B15" s="14">
        <v>7637</v>
      </c>
      <c r="C15" s="24" t="s">
        <v>906</v>
      </c>
      <c r="D15" s="14">
        <v>2553</v>
      </c>
      <c r="E15" s="24" t="s">
        <v>888</v>
      </c>
      <c r="F15" s="24" t="s">
        <v>960</v>
      </c>
      <c r="G15" s="14">
        <v>10500</v>
      </c>
      <c r="H15" s="24" t="s">
        <v>62</v>
      </c>
      <c r="I15" s="29" t="s">
        <v>19</v>
      </c>
      <c r="J15" s="24" t="s">
        <v>961</v>
      </c>
      <c r="K15" s="24" t="s">
        <v>939</v>
      </c>
      <c r="L15" s="14">
        <v>0</v>
      </c>
      <c r="M15" s="14">
        <v>405</v>
      </c>
      <c r="N15" s="25" t="s">
        <v>946</v>
      </c>
      <c r="O15" s="57">
        <f t="shared" si="0"/>
        <v>10500</v>
      </c>
      <c r="P15" s="14">
        <v>24</v>
      </c>
      <c r="Q15" s="24" t="s">
        <v>948</v>
      </c>
      <c r="R15" s="14">
        <v>0</v>
      </c>
    </row>
    <row r="16" spans="1:18" ht="22.5" customHeight="1">
      <c r="A16" s="13">
        <v>6</v>
      </c>
      <c r="B16" s="14">
        <v>6100</v>
      </c>
      <c r="C16" s="24" t="s">
        <v>915</v>
      </c>
      <c r="D16" s="25">
        <v>26783</v>
      </c>
      <c r="E16" s="24" t="s">
        <v>949</v>
      </c>
      <c r="F16" s="24" t="s">
        <v>87</v>
      </c>
      <c r="G16" s="14">
        <v>1636.36</v>
      </c>
      <c r="H16" s="24" t="s">
        <v>20</v>
      </c>
      <c r="I16" s="29" t="s">
        <v>19</v>
      </c>
      <c r="J16" s="24" t="s">
        <v>963</v>
      </c>
      <c r="K16" s="24" t="s">
        <v>915</v>
      </c>
      <c r="L16" s="14">
        <v>0</v>
      </c>
      <c r="M16" s="14">
        <v>407</v>
      </c>
      <c r="N16" s="25" t="s">
        <v>946</v>
      </c>
      <c r="O16" s="57">
        <f t="shared" si="0"/>
        <v>1636.36</v>
      </c>
      <c r="P16" s="14">
        <v>485</v>
      </c>
      <c r="Q16" s="24" t="s">
        <v>948</v>
      </c>
      <c r="R16" s="14">
        <v>0</v>
      </c>
    </row>
    <row r="17" spans="1:18" ht="30.75" customHeight="1">
      <c r="A17" s="13">
        <v>7</v>
      </c>
      <c r="B17" s="14">
        <v>9277</v>
      </c>
      <c r="C17" s="24" t="s">
        <v>939</v>
      </c>
      <c r="D17" s="24" t="s">
        <v>962</v>
      </c>
      <c r="E17" s="24" t="s">
        <v>874</v>
      </c>
      <c r="F17" s="24" t="s">
        <v>207</v>
      </c>
      <c r="G17" s="14">
        <v>16606.28</v>
      </c>
      <c r="H17" s="24" t="s">
        <v>20</v>
      </c>
      <c r="I17" s="29" t="s">
        <v>19</v>
      </c>
      <c r="J17" s="24" t="s">
        <v>964</v>
      </c>
      <c r="K17" s="24" t="s">
        <v>939</v>
      </c>
      <c r="L17" s="14">
        <v>0</v>
      </c>
      <c r="M17" s="14">
        <v>399</v>
      </c>
      <c r="N17" s="25" t="s">
        <v>946</v>
      </c>
      <c r="O17" s="57">
        <f t="shared" si="0"/>
        <v>16606.28</v>
      </c>
      <c r="P17" s="14">
        <v>479</v>
      </c>
      <c r="Q17" s="24" t="s">
        <v>948</v>
      </c>
      <c r="R17" s="14">
        <v>0</v>
      </c>
    </row>
    <row r="18" spans="1:18" ht="30.75" customHeight="1">
      <c r="A18" s="13">
        <v>8</v>
      </c>
      <c r="B18" s="14">
        <v>6278</v>
      </c>
      <c r="C18" s="24" t="s">
        <v>853</v>
      </c>
      <c r="D18" s="14">
        <v>43</v>
      </c>
      <c r="E18" s="24" t="s">
        <v>874</v>
      </c>
      <c r="F18" s="24" t="s">
        <v>207</v>
      </c>
      <c r="G18" s="14">
        <v>-19599.8</v>
      </c>
      <c r="H18" s="24" t="s">
        <v>20</v>
      </c>
      <c r="I18" s="29" t="s">
        <v>19</v>
      </c>
      <c r="J18" s="24" t="s">
        <v>965</v>
      </c>
      <c r="K18" s="24" t="s">
        <v>921</v>
      </c>
      <c r="L18" s="14">
        <v>0</v>
      </c>
      <c r="M18" s="14">
        <v>401</v>
      </c>
      <c r="N18" s="25" t="s">
        <v>946</v>
      </c>
      <c r="O18" s="57">
        <f t="shared" si="0"/>
        <v>-19599.8</v>
      </c>
      <c r="P18" s="14">
        <v>479</v>
      </c>
      <c r="Q18" s="24" t="s">
        <v>948</v>
      </c>
      <c r="R18" s="14">
        <v>0</v>
      </c>
    </row>
    <row r="19" spans="1:18" ht="30.75" customHeight="1">
      <c r="A19" s="13">
        <v>9</v>
      </c>
      <c r="B19" s="14">
        <v>9261</v>
      </c>
      <c r="C19" s="24" t="s">
        <v>939</v>
      </c>
      <c r="D19" s="14">
        <v>51</v>
      </c>
      <c r="E19" s="24" t="s">
        <v>873</v>
      </c>
      <c r="F19" s="24" t="s">
        <v>207</v>
      </c>
      <c r="G19" s="14">
        <v>-19539.74</v>
      </c>
      <c r="H19" s="24" t="s">
        <v>20</v>
      </c>
      <c r="I19" s="29" t="s">
        <v>19</v>
      </c>
      <c r="J19" s="24" t="s">
        <v>966</v>
      </c>
      <c r="K19" s="24" t="s">
        <v>939</v>
      </c>
      <c r="L19" s="14">
        <v>0</v>
      </c>
      <c r="M19" s="14">
        <v>403</v>
      </c>
      <c r="N19" s="25" t="s">
        <v>946</v>
      </c>
      <c r="O19" s="57">
        <f t="shared" si="0"/>
        <v>-19539.74</v>
      </c>
      <c r="P19" s="14">
        <v>479</v>
      </c>
      <c r="Q19" s="24" t="s">
        <v>948</v>
      </c>
      <c r="R19" s="14">
        <v>0</v>
      </c>
    </row>
    <row r="20" spans="1:18" ht="30.75" customHeight="1">
      <c r="A20" s="13">
        <v>10</v>
      </c>
      <c r="B20" s="14">
        <v>6600</v>
      </c>
      <c r="C20" s="24" t="s">
        <v>932</v>
      </c>
      <c r="D20" s="14">
        <v>41</v>
      </c>
      <c r="E20" s="24" t="s">
        <v>874</v>
      </c>
      <c r="F20" s="24" t="s">
        <v>207</v>
      </c>
      <c r="G20" s="14">
        <v>19299.8</v>
      </c>
      <c r="H20" s="24" t="s">
        <v>20</v>
      </c>
      <c r="I20" s="29" t="s">
        <v>19</v>
      </c>
      <c r="J20" s="24" t="s">
        <v>967</v>
      </c>
      <c r="K20" s="24" t="s">
        <v>932</v>
      </c>
      <c r="L20" s="14">
        <v>0</v>
      </c>
      <c r="M20" s="14">
        <v>400</v>
      </c>
      <c r="N20" s="25" t="s">
        <v>946</v>
      </c>
      <c r="O20" s="57">
        <f t="shared" si="0"/>
        <v>19299.8</v>
      </c>
      <c r="P20" s="14">
        <v>479</v>
      </c>
      <c r="Q20" s="24" t="s">
        <v>948</v>
      </c>
      <c r="R20" s="14">
        <v>0</v>
      </c>
    </row>
    <row r="21" spans="1:18" ht="38.25" customHeight="1">
      <c r="A21" s="13">
        <v>11</v>
      </c>
      <c r="B21" s="14">
        <v>5589</v>
      </c>
      <c r="C21" s="24" t="s">
        <v>949</v>
      </c>
      <c r="D21" s="14">
        <v>2028923</v>
      </c>
      <c r="E21" s="24" t="s">
        <v>949</v>
      </c>
      <c r="F21" s="24" t="s">
        <v>322</v>
      </c>
      <c r="G21" s="14">
        <v>1949.92</v>
      </c>
      <c r="H21" s="24" t="s">
        <v>20</v>
      </c>
      <c r="I21" s="29" t="s">
        <v>19</v>
      </c>
      <c r="J21" s="24" t="s">
        <v>968</v>
      </c>
      <c r="K21" s="24" t="s">
        <v>949</v>
      </c>
      <c r="L21" s="14">
        <v>0</v>
      </c>
      <c r="M21" s="14">
        <v>408</v>
      </c>
      <c r="N21" s="25" t="s">
        <v>946</v>
      </c>
      <c r="O21" s="14">
        <f t="shared" si="0"/>
        <v>1949.92</v>
      </c>
      <c r="P21" s="14">
        <v>487</v>
      </c>
      <c r="Q21" s="24" t="s">
        <v>948</v>
      </c>
      <c r="R21" s="14">
        <v>0</v>
      </c>
    </row>
    <row r="22" spans="1:18" ht="27" customHeight="1">
      <c r="A22" s="13">
        <v>12</v>
      </c>
      <c r="B22" s="14">
        <v>7637</v>
      </c>
      <c r="C22" s="24" t="s">
        <v>906</v>
      </c>
      <c r="D22" s="14">
        <v>2553</v>
      </c>
      <c r="E22" s="24" t="s">
        <v>888</v>
      </c>
      <c r="F22" s="29" t="s">
        <v>960</v>
      </c>
      <c r="G22" s="14">
        <v>10500</v>
      </c>
      <c r="H22" s="24" t="s">
        <v>62</v>
      </c>
      <c r="I22" s="29" t="s">
        <v>19</v>
      </c>
      <c r="J22" s="29" t="s">
        <v>970</v>
      </c>
      <c r="K22" s="24" t="s">
        <v>939</v>
      </c>
      <c r="L22" s="14">
        <v>0</v>
      </c>
      <c r="M22" s="14">
        <v>405</v>
      </c>
      <c r="N22" s="25" t="s">
        <v>946</v>
      </c>
      <c r="O22" s="14">
        <f t="shared" si="0"/>
        <v>10500</v>
      </c>
      <c r="P22" s="14">
        <v>24</v>
      </c>
      <c r="Q22" s="24" t="s">
        <v>948</v>
      </c>
      <c r="R2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6010</v>
      </c>
      <c r="C10" s="19" t="s">
        <v>838</v>
      </c>
      <c r="D10" s="18">
        <v>230900049</v>
      </c>
      <c r="E10" s="19" t="s">
        <v>832</v>
      </c>
      <c r="F10" s="29" t="s">
        <v>971</v>
      </c>
      <c r="G10" s="54">
        <v>32821.43</v>
      </c>
      <c r="H10" s="29" t="s">
        <v>20</v>
      </c>
      <c r="I10" s="29" t="s">
        <v>19</v>
      </c>
      <c r="J10" s="55" t="s">
        <v>972</v>
      </c>
      <c r="K10" s="56" t="s">
        <v>915</v>
      </c>
      <c r="L10" s="32">
        <v>0</v>
      </c>
      <c r="M10" s="32">
        <v>339</v>
      </c>
      <c r="N10" s="56" t="s">
        <v>853</v>
      </c>
      <c r="O10" s="57">
        <f aca="true" t="shared" si="0" ref="O10:O16">G10</f>
        <v>32821.43</v>
      </c>
      <c r="P10" s="58">
        <v>489</v>
      </c>
      <c r="Q10" s="18" t="s">
        <v>969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5646</v>
      </c>
      <c r="C12" s="24" t="s">
        <v>949</v>
      </c>
      <c r="D12" s="14">
        <v>129107</v>
      </c>
      <c r="E12" s="24" t="s">
        <v>938</v>
      </c>
      <c r="F12" s="24" t="s">
        <v>148</v>
      </c>
      <c r="G12" s="14">
        <v>4940.4</v>
      </c>
      <c r="H12" s="29" t="s">
        <v>20</v>
      </c>
      <c r="I12" s="29" t="s">
        <v>19</v>
      </c>
      <c r="J12" s="18" t="s">
        <v>973</v>
      </c>
      <c r="K12" s="24" t="s">
        <v>832</v>
      </c>
      <c r="L12" s="14">
        <v>0</v>
      </c>
      <c r="M12" s="14">
        <v>409</v>
      </c>
      <c r="N12" s="25" t="s">
        <v>946</v>
      </c>
      <c r="O12" s="57">
        <f t="shared" si="0"/>
        <v>4940.4</v>
      </c>
      <c r="P12" s="14">
        <v>490</v>
      </c>
      <c r="Q12" s="24" t="s">
        <v>969</v>
      </c>
      <c r="R12" s="14">
        <v>0</v>
      </c>
    </row>
    <row r="13" spans="1:18" ht="21" customHeight="1">
      <c r="A13" s="13">
        <v>3</v>
      </c>
      <c r="B13" s="14">
        <v>5803</v>
      </c>
      <c r="C13" s="25" t="s">
        <v>832</v>
      </c>
      <c r="D13" s="14">
        <v>129197</v>
      </c>
      <c r="E13" s="24" t="s">
        <v>949</v>
      </c>
      <c r="F13" s="24" t="s">
        <v>148</v>
      </c>
      <c r="G13" s="14">
        <v>24574.88</v>
      </c>
      <c r="H13" s="29" t="s">
        <v>20</v>
      </c>
      <c r="I13" s="29" t="s">
        <v>19</v>
      </c>
      <c r="J13" s="24" t="s">
        <v>974</v>
      </c>
      <c r="K13" s="24" t="s">
        <v>838</v>
      </c>
      <c r="L13" s="14">
        <v>0</v>
      </c>
      <c r="M13" s="14">
        <v>410</v>
      </c>
      <c r="N13" s="25" t="s">
        <v>948</v>
      </c>
      <c r="O13" s="57">
        <f t="shared" si="0"/>
        <v>24574.88</v>
      </c>
      <c r="P13" s="14">
        <v>490</v>
      </c>
      <c r="Q13" s="24" t="s">
        <v>969</v>
      </c>
      <c r="R13" s="14">
        <v>0</v>
      </c>
    </row>
    <row r="14" spans="1:18" ht="27" customHeight="1">
      <c r="A14" s="13">
        <v>4</v>
      </c>
      <c r="B14" s="14">
        <v>6017</v>
      </c>
      <c r="C14" s="25" t="s">
        <v>838</v>
      </c>
      <c r="D14" s="14">
        <v>129224</v>
      </c>
      <c r="E14" s="24" t="s">
        <v>832</v>
      </c>
      <c r="F14" s="24" t="s">
        <v>148</v>
      </c>
      <c r="G14" s="14">
        <v>2705.19</v>
      </c>
      <c r="H14" s="29" t="s">
        <v>20</v>
      </c>
      <c r="I14" s="29" t="s">
        <v>19</v>
      </c>
      <c r="J14" s="24" t="s">
        <v>74</v>
      </c>
      <c r="K14" s="24" t="s">
        <v>838</v>
      </c>
      <c r="L14" s="14">
        <v>0</v>
      </c>
      <c r="M14" s="14">
        <v>411</v>
      </c>
      <c r="N14" s="25" t="s">
        <v>948</v>
      </c>
      <c r="O14" s="57">
        <f t="shared" si="0"/>
        <v>2705.19</v>
      </c>
      <c r="P14" s="14">
        <v>490</v>
      </c>
      <c r="Q14" s="24" t="s">
        <v>969</v>
      </c>
      <c r="R14" s="14">
        <v>0</v>
      </c>
    </row>
    <row r="15" spans="1:18" ht="21" customHeight="1">
      <c r="A15" s="13">
        <v>5</v>
      </c>
      <c r="B15" s="14">
        <v>6465</v>
      </c>
      <c r="C15" s="25" t="s">
        <v>848</v>
      </c>
      <c r="D15" s="14">
        <v>5922695</v>
      </c>
      <c r="E15" s="24" t="s">
        <v>838</v>
      </c>
      <c r="F15" s="24" t="s">
        <v>265</v>
      </c>
      <c r="G15" s="14">
        <v>2268.52</v>
      </c>
      <c r="H15" s="29" t="s">
        <v>20</v>
      </c>
      <c r="I15" s="29" t="s">
        <v>19</v>
      </c>
      <c r="J15" s="18" t="s">
        <v>975</v>
      </c>
      <c r="K15" s="24" t="s">
        <v>848</v>
      </c>
      <c r="L15" s="14">
        <v>0</v>
      </c>
      <c r="M15" s="14">
        <v>412</v>
      </c>
      <c r="N15" s="25" t="s">
        <v>948</v>
      </c>
      <c r="O15" s="57">
        <f t="shared" si="0"/>
        <v>2268.52</v>
      </c>
      <c r="P15" s="14">
        <v>488</v>
      </c>
      <c r="Q15" s="24" t="s">
        <v>969</v>
      </c>
      <c r="R15" s="14">
        <v>0</v>
      </c>
    </row>
    <row r="16" spans="1:18" ht="31.5" customHeight="1">
      <c r="A16" s="13">
        <v>6</v>
      </c>
      <c r="B16" s="14">
        <v>7369</v>
      </c>
      <c r="C16" s="25" t="s">
        <v>893</v>
      </c>
      <c r="D16" s="14">
        <v>5944613</v>
      </c>
      <c r="E16" s="24" t="s">
        <v>873</v>
      </c>
      <c r="F16" s="24" t="s">
        <v>265</v>
      </c>
      <c r="G16" s="14">
        <v>2603.54</v>
      </c>
      <c r="H16" s="29" t="s">
        <v>20</v>
      </c>
      <c r="I16" s="29" t="s">
        <v>19</v>
      </c>
      <c r="J16" s="18" t="s">
        <v>975</v>
      </c>
      <c r="K16" s="24" t="s">
        <v>918</v>
      </c>
      <c r="L16" s="14">
        <v>0</v>
      </c>
      <c r="M16" s="14">
        <v>413</v>
      </c>
      <c r="N16" s="25" t="s">
        <v>948</v>
      </c>
      <c r="O16" s="57">
        <f t="shared" si="0"/>
        <v>2603.54</v>
      </c>
      <c r="P16" s="14">
        <v>488</v>
      </c>
      <c r="Q16" s="24" t="s">
        <v>969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6831</v>
      </c>
      <c r="C10" s="19" t="s">
        <v>921</v>
      </c>
      <c r="D10" s="18">
        <v>83210003</v>
      </c>
      <c r="E10" s="19" t="s">
        <v>932</v>
      </c>
      <c r="F10" s="29" t="s">
        <v>393</v>
      </c>
      <c r="G10" s="54">
        <v>386.92</v>
      </c>
      <c r="H10" s="29" t="s">
        <v>20</v>
      </c>
      <c r="I10" s="29" t="s">
        <v>19</v>
      </c>
      <c r="J10" s="55" t="s">
        <v>977</v>
      </c>
      <c r="K10" s="56">
        <v>386.92</v>
      </c>
      <c r="L10" s="32">
        <v>0</v>
      </c>
      <c r="M10" s="32">
        <v>370</v>
      </c>
      <c r="N10" s="56" t="s">
        <v>918</v>
      </c>
      <c r="O10" s="57">
        <f>G10</f>
        <v>386.92</v>
      </c>
      <c r="P10" s="58">
        <v>500</v>
      </c>
      <c r="Q10" s="18" t="s">
        <v>976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9929</v>
      </c>
      <c r="C12" s="24" t="s">
        <v>969</v>
      </c>
      <c r="D12" s="14">
        <v>237074494</v>
      </c>
      <c r="E12" s="24" t="s">
        <v>969</v>
      </c>
      <c r="F12" s="18" t="s">
        <v>156</v>
      </c>
      <c r="G12" s="14">
        <v>74023.72</v>
      </c>
      <c r="H12" s="18" t="s">
        <v>20</v>
      </c>
      <c r="I12" s="18" t="s">
        <v>19</v>
      </c>
      <c r="J12" s="18" t="s">
        <v>978</v>
      </c>
      <c r="K12" s="24" t="s">
        <v>969</v>
      </c>
      <c r="L12" s="14">
        <v>0</v>
      </c>
      <c r="M12" s="33">
        <v>416</v>
      </c>
      <c r="N12" s="30" t="s">
        <v>976</v>
      </c>
      <c r="O12" s="57">
        <f>G12</f>
        <v>74023.72</v>
      </c>
      <c r="P12" s="14">
        <v>499</v>
      </c>
      <c r="Q12" s="18" t="s">
        <v>976</v>
      </c>
      <c r="R12" s="14">
        <v>0</v>
      </c>
    </row>
    <row r="13" spans="1:18" ht="27" customHeight="1">
      <c r="A13" s="13">
        <v>3</v>
      </c>
      <c r="B13" s="14">
        <v>9928</v>
      </c>
      <c r="C13" s="24" t="s">
        <v>969</v>
      </c>
      <c r="D13" s="15">
        <v>237074495</v>
      </c>
      <c r="E13" s="24" t="s">
        <v>969</v>
      </c>
      <c r="F13" s="18" t="s">
        <v>156</v>
      </c>
      <c r="G13" s="14">
        <v>1961.84</v>
      </c>
      <c r="H13" s="18" t="s">
        <v>20</v>
      </c>
      <c r="I13" s="18" t="s">
        <v>19</v>
      </c>
      <c r="J13" s="18" t="s">
        <v>978</v>
      </c>
      <c r="K13" s="24" t="s">
        <v>969</v>
      </c>
      <c r="L13" s="14">
        <v>0</v>
      </c>
      <c r="M13" s="33">
        <v>417</v>
      </c>
      <c r="N13" s="30" t="s">
        <v>976</v>
      </c>
      <c r="O13" s="57">
        <f>G13</f>
        <v>1961.84</v>
      </c>
      <c r="P13" s="14">
        <v>499</v>
      </c>
      <c r="Q13" s="18" t="s">
        <v>976</v>
      </c>
      <c r="R13" s="14">
        <v>0</v>
      </c>
    </row>
    <row r="14" spans="1:18" ht="27" customHeight="1">
      <c r="A14" s="13">
        <v>4</v>
      </c>
      <c r="B14" s="14">
        <v>5573</v>
      </c>
      <c r="C14" s="24" t="s">
        <v>949</v>
      </c>
      <c r="D14" s="15">
        <v>10945606</v>
      </c>
      <c r="E14" s="24" t="s">
        <v>949</v>
      </c>
      <c r="F14" s="18" t="s">
        <v>623</v>
      </c>
      <c r="G14" s="14">
        <v>531.48</v>
      </c>
      <c r="H14" s="18" t="s">
        <v>20</v>
      </c>
      <c r="I14" s="18" t="s">
        <v>19</v>
      </c>
      <c r="J14" s="24" t="s">
        <v>745</v>
      </c>
      <c r="K14" s="24" t="s">
        <v>848</v>
      </c>
      <c r="L14" s="14">
        <v>0</v>
      </c>
      <c r="M14" s="14">
        <v>451</v>
      </c>
      <c r="N14" s="24" t="s">
        <v>976</v>
      </c>
      <c r="O14" s="22">
        <f>G14</f>
        <v>531.48</v>
      </c>
      <c r="P14" s="14">
        <v>501</v>
      </c>
      <c r="Q14" s="18" t="s">
        <v>976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.5" customHeight="1" hidden="1">
      <c r="A10" s="7"/>
      <c r="B10" s="14"/>
      <c r="C10" s="15"/>
      <c r="D10" s="15"/>
      <c r="E10" s="15"/>
      <c r="F10" s="29"/>
      <c r="G10" s="16"/>
      <c r="H10" s="29"/>
      <c r="I10" s="29"/>
      <c r="J10" s="11"/>
      <c r="K10" s="15"/>
      <c r="L10" s="21"/>
      <c r="M10" s="14"/>
      <c r="N10" s="15"/>
      <c r="O10" s="57"/>
      <c r="P10" s="14"/>
      <c r="Q10" s="18"/>
      <c r="R10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10">
      <selection activeCell="D39" sqref="D3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7734</v>
      </c>
      <c r="C10" s="19" t="s">
        <v>906</v>
      </c>
      <c r="D10" s="18">
        <v>49</v>
      </c>
      <c r="E10" s="19" t="s">
        <v>873</v>
      </c>
      <c r="F10" s="29" t="s">
        <v>980</v>
      </c>
      <c r="G10" s="54">
        <v>18214.57</v>
      </c>
      <c r="H10" s="29" t="s">
        <v>20</v>
      </c>
      <c r="I10" s="29" t="s">
        <v>19</v>
      </c>
      <c r="J10" s="55" t="s">
        <v>981</v>
      </c>
      <c r="K10" s="56" t="s">
        <v>939</v>
      </c>
      <c r="L10" s="32">
        <v>0</v>
      </c>
      <c r="M10" s="32">
        <v>404</v>
      </c>
      <c r="N10" s="56" t="s">
        <v>946</v>
      </c>
      <c r="O10" s="57">
        <f aca="true" t="shared" si="0" ref="O10:O16">G10</f>
        <v>18214.57</v>
      </c>
      <c r="P10" s="58">
        <v>526</v>
      </c>
      <c r="Q10" s="18" t="s">
        <v>979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.75" customHeight="1">
      <c r="A12" s="13">
        <v>2</v>
      </c>
      <c r="B12" s="14">
        <v>9055</v>
      </c>
      <c r="C12" s="24" t="s">
        <v>931</v>
      </c>
      <c r="D12" s="14">
        <v>40672075</v>
      </c>
      <c r="E12" s="24" t="s">
        <v>885</v>
      </c>
      <c r="F12" s="18" t="s">
        <v>809</v>
      </c>
      <c r="G12" s="14">
        <v>997.88</v>
      </c>
      <c r="H12" s="29" t="s">
        <v>20</v>
      </c>
      <c r="I12" s="29" t="s">
        <v>19</v>
      </c>
      <c r="J12" s="18" t="s">
        <v>187</v>
      </c>
      <c r="K12" s="24" t="s">
        <v>939</v>
      </c>
      <c r="L12" s="14">
        <v>0</v>
      </c>
      <c r="M12" s="14">
        <v>398</v>
      </c>
      <c r="N12" s="24" t="s">
        <v>982</v>
      </c>
      <c r="O12" s="57">
        <f t="shared" si="0"/>
        <v>997.88</v>
      </c>
      <c r="P12" s="14">
        <v>525</v>
      </c>
      <c r="Q12" s="24" t="s">
        <v>979</v>
      </c>
      <c r="R12" s="14">
        <v>0</v>
      </c>
    </row>
    <row r="13" spans="1:18" ht="27.75" customHeight="1">
      <c r="A13" s="13">
        <v>3</v>
      </c>
      <c r="B13" s="14">
        <v>6586</v>
      </c>
      <c r="C13" s="24" t="s">
        <v>932</v>
      </c>
      <c r="D13" s="14">
        <v>10948109</v>
      </c>
      <c r="E13" s="24" t="s">
        <v>932</v>
      </c>
      <c r="F13" s="24" t="s">
        <v>623</v>
      </c>
      <c r="G13" s="14">
        <v>531.48</v>
      </c>
      <c r="H13" s="29" t="s">
        <v>20</v>
      </c>
      <c r="I13" s="29" t="s">
        <v>19</v>
      </c>
      <c r="J13" s="24" t="s">
        <v>745</v>
      </c>
      <c r="K13" s="24" t="s">
        <v>885</v>
      </c>
      <c r="L13" s="14">
        <v>0</v>
      </c>
      <c r="M13" s="14">
        <v>377</v>
      </c>
      <c r="N13" s="24" t="s">
        <v>990</v>
      </c>
      <c r="O13" s="57">
        <f t="shared" si="0"/>
        <v>531.48</v>
      </c>
      <c r="P13" s="14">
        <v>527</v>
      </c>
      <c r="Q13" s="24" t="s">
        <v>979</v>
      </c>
      <c r="R13" s="14">
        <v>0</v>
      </c>
    </row>
    <row r="14" spans="1:18" ht="42.75" customHeight="1">
      <c r="A14" s="13">
        <v>4</v>
      </c>
      <c r="B14" s="14">
        <v>9872</v>
      </c>
      <c r="C14" s="24" t="s">
        <v>969</v>
      </c>
      <c r="D14" s="14">
        <v>34987</v>
      </c>
      <c r="E14" s="24" t="s">
        <v>948</v>
      </c>
      <c r="F14" s="18" t="s">
        <v>988</v>
      </c>
      <c r="G14" s="14">
        <v>86.45</v>
      </c>
      <c r="H14" s="29" t="s">
        <v>20</v>
      </c>
      <c r="I14" s="29" t="s">
        <v>19</v>
      </c>
      <c r="J14" s="24" t="s">
        <v>989</v>
      </c>
      <c r="K14" s="24" t="s">
        <v>985</v>
      </c>
      <c r="L14" s="14">
        <v>0</v>
      </c>
      <c r="M14" s="14">
        <v>150</v>
      </c>
      <c r="N14" s="24" t="s">
        <v>985</v>
      </c>
      <c r="O14" s="57">
        <f t="shared" si="0"/>
        <v>86.45</v>
      </c>
      <c r="P14" s="14">
        <v>523</v>
      </c>
      <c r="Q14" s="24" t="s">
        <v>979</v>
      </c>
      <c r="R14" s="14">
        <v>0</v>
      </c>
    </row>
    <row r="15" spans="1:18" ht="33" customHeight="1">
      <c r="A15" s="13">
        <v>5</v>
      </c>
      <c r="B15" s="14">
        <v>7518</v>
      </c>
      <c r="C15" s="25" t="s">
        <v>888</v>
      </c>
      <c r="D15" s="14">
        <v>128</v>
      </c>
      <c r="E15" s="24" t="s">
        <v>888</v>
      </c>
      <c r="F15" s="18" t="s">
        <v>340</v>
      </c>
      <c r="G15" s="14">
        <v>3000</v>
      </c>
      <c r="H15" s="29" t="s">
        <v>20</v>
      </c>
      <c r="I15" s="29" t="s">
        <v>19</v>
      </c>
      <c r="J15" s="24" t="s">
        <v>498</v>
      </c>
      <c r="K15" s="24" t="s">
        <v>906</v>
      </c>
      <c r="L15" s="14">
        <v>0</v>
      </c>
      <c r="M15" s="14">
        <v>452</v>
      </c>
      <c r="N15" s="25" t="s">
        <v>985</v>
      </c>
      <c r="O15" s="14">
        <f t="shared" si="0"/>
        <v>3000</v>
      </c>
      <c r="P15" s="14">
        <v>522</v>
      </c>
      <c r="Q15" s="24" t="s">
        <v>979</v>
      </c>
      <c r="R15" s="14">
        <v>0</v>
      </c>
    </row>
    <row r="16" spans="1:18" ht="26.25" customHeight="1">
      <c r="A16" s="13">
        <v>7</v>
      </c>
      <c r="B16" s="14">
        <v>6477</v>
      </c>
      <c r="C16" s="25" t="s">
        <v>848</v>
      </c>
      <c r="D16" s="14">
        <v>2014478</v>
      </c>
      <c r="E16" s="24" t="s">
        <v>848</v>
      </c>
      <c r="F16" s="24" t="s">
        <v>816</v>
      </c>
      <c r="G16" s="14">
        <v>418</v>
      </c>
      <c r="H16" s="29" t="s">
        <v>20</v>
      </c>
      <c r="I16" s="29" t="s">
        <v>19</v>
      </c>
      <c r="J16" s="24" t="s">
        <v>991</v>
      </c>
      <c r="K16" s="24" t="s">
        <v>932</v>
      </c>
      <c r="L16" s="14">
        <v>0</v>
      </c>
      <c r="M16" s="14">
        <v>451</v>
      </c>
      <c r="N16" s="25" t="s">
        <v>985</v>
      </c>
      <c r="O16" s="14">
        <f t="shared" si="0"/>
        <v>418</v>
      </c>
      <c r="P16" s="14">
        <v>524</v>
      </c>
      <c r="Q16" s="24" t="s">
        <v>979</v>
      </c>
      <c r="R16" s="14">
        <v>0</v>
      </c>
    </row>
    <row r="17" spans="1:18" ht="19.5" customHeight="1">
      <c r="A17" s="13">
        <v>8</v>
      </c>
      <c r="B17" s="14">
        <v>7440</v>
      </c>
      <c r="C17" s="25" t="s">
        <v>888</v>
      </c>
      <c r="D17" s="14">
        <v>6423422443</v>
      </c>
      <c r="E17" s="24" t="s">
        <v>885</v>
      </c>
      <c r="F17" s="24" t="s">
        <v>217</v>
      </c>
      <c r="G17" s="14">
        <v>42.97</v>
      </c>
      <c r="H17" s="29" t="s">
        <v>20</v>
      </c>
      <c r="I17" s="29" t="s">
        <v>19</v>
      </c>
      <c r="J17" s="24" t="s">
        <v>992</v>
      </c>
      <c r="K17" s="24" t="s">
        <v>976</v>
      </c>
      <c r="L17" s="14">
        <v>0</v>
      </c>
      <c r="M17" s="14">
        <v>454</v>
      </c>
      <c r="N17" s="25" t="s">
        <v>985</v>
      </c>
      <c r="O17" s="14">
        <f aca="true" t="shared" si="1" ref="O17:O23">G17</f>
        <v>42.97</v>
      </c>
      <c r="P17" s="14">
        <v>529</v>
      </c>
      <c r="Q17" s="24" t="s">
        <v>979</v>
      </c>
      <c r="R17" s="14">
        <v>0</v>
      </c>
    </row>
    <row r="18" spans="1:18" ht="21.75" customHeight="1">
      <c r="A18" s="13">
        <v>9</v>
      </c>
      <c r="B18" s="14">
        <v>7447</v>
      </c>
      <c r="C18" s="25" t="s">
        <v>888</v>
      </c>
      <c r="D18" s="14">
        <v>6423419896</v>
      </c>
      <c r="E18" s="24" t="s">
        <v>885</v>
      </c>
      <c r="F18" s="24" t="s">
        <v>217</v>
      </c>
      <c r="G18" s="14">
        <v>4558.71</v>
      </c>
      <c r="H18" s="29" t="s">
        <v>20</v>
      </c>
      <c r="I18" s="29" t="s">
        <v>19</v>
      </c>
      <c r="J18" s="24" t="s">
        <v>993</v>
      </c>
      <c r="K18" s="24" t="s">
        <v>976</v>
      </c>
      <c r="L18" s="14">
        <v>0</v>
      </c>
      <c r="M18" s="14">
        <v>455</v>
      </c>
      <c r="N18" s="25" t="s">
        <v>985</v>
      </c>
      <c r="O18" s="14">
        <f t="shared" si="1"/>
        <v>4558.71</v>
      </c>
      <c r="P18" s="14">
        <v>529</v>
      </c>
      <c r="Q18" s="24" t="s">
        <v>979</v>
      </c>
      <c r="R18" s="14">
        <v>0</v>
      </c>
    </row>
    <row r="19" spans="1:18" ht="21.75" customHeight="1">
      <c r="A19" s="13">
        <v>10</v>
      </c>
      <c r="B19" s="14">
        <v>10213</v>
      </c>
      <c r="C19" s="25" t="s">
        <v>976</v>
      </c>
      <c r="D19" s="14">
        <v>130568</v>
      </c>
      <c r="E19" s="24" t="s">
        <v>969</v>
      </c>
      <c r="F19" s="24" t="s">
        <v>148</v>
      </c>
      <c r="G19" s="14">
        <v>3187.51</v>
      </c>
      <c r="H19" s="29" t="s">
        <v>20</v>
      </c>
      <c r="I19" s="29" t="s">
        <v>19</v>
      </c>
      <c r="J19" s="24" t="s">
        <v>994</v>
      </c>
      <c r="K19" s="24" t="s">
        <v>983</v>
      </c>
      <c r="L19" s="14">
        <v>0</v>
      </c>
      <c r="M19" s="14">
        <v>457</v>
      </c>
      <c r="N19" s="25" t="s">
        <v>985</v>
      </c>
      <c r="O19" s="14">
        <f t="shared" si="1"/>
        <v>3187.51</v>
      </c>
      <c r="P19" s="14">
        <v>530</v>
      </c>
      <c r="Q19" s="24" t="s">
        <v>979</v>
      </c>
      <c r="R19" s="14">
        <v>0</v>
      </c>
    </row>
    <row r="20" spans="1:18" ht="20.25" customHeight="1">
      <c r="A20" s="13">
        <v>11</v>
      </c>
      <c r="B20" s="14">
        <v>6699</v>
      </c>
      <c r="C20" s="25" t="s">
        <v>932</v>
      </c>
      <c r="D20" s="14">
        <v>129430</v>
      </c>
      <c r="E20" s="24" t="s">
        <v>848</v>
      </c>
      <c r="F20" s="24" t="s">
        <v>148</v>
      </c>
      <c r="G20" s="14">
        <v>1300.14</v>
      </c>
      <c r="H20" s="29" t="s">
        <v>20</v>
      </c>
      <c r="I20" s="29" t="s">
        <v>19</v>
      </c>
      <c r="J20" s="24" t="s">
        <v>995</v>
      </c>
      <c r="K20" s="24" t="s">
        <v>921</v>
      </c>
      <c r="L20" s="14">
        <v>0</v>
      </c>
      <c r="M20" s="14">
        <v>456</v>
      </c>
      <c r="N20" s="25" t="s">
        <v>985</v>
      </c>
      <c r="O20" s="14">
        <f t="shared" si="1"/>
        <v>1300.14</v>
      </c>
      <c r="P20" s="14">
        <v>530</v>
      </c>
      <c r="Q20" s="24" t="s">
        <v>979</v>
      </c>
      <c r="R20" s="14">
        <v>0</v>
      </c>
    </row>
    <row r="21" spans="1:18" ht="20.25" customHeight="1">
      <c r="A21" s="13">
        <v>12</v>
      </c>
      <c r="B21" s="14">
        <v>10451</v>
      </c>
      <c r="C21" s="25" t="s">
        <v>983</v>
      </c>
      <c r="D21" s="14">
        <v>379</v>
      </c>
      <c r="E21" s="24" t="s">
        <v>983</v>
      </c>
      <c r="F21" s="24" t="s">
        <v>188</v>
      </c>
      <c r="G21" s="14">
        <v>360</v>
      </c>
      <c r="H21" s="29" t="s">
        <v>20</v>
      </c>
      <c r="I21" s="29" t="s">
        <v>19</v>
      </c>
      <c r="J21" s="24" t="s">
        <v>996</v>
      </c>
      <c r="K21" s="24" t="s">
        <v>985</v>
      </c>
      <c r="L21" s="14">
        <v>0</v>
      </c>
      <c r="M21" s="14">
        <v>453</v>
      </c>
      <c r="N21" s="25" t="s">
        <v>985</v>
      </c>
      <c r="O21" s="14">
        <f t="shared" si="1"/>
        <v>360</v>
      </c>
      <c r="P21" s="14">
        <v>528</v>
      </c>
      <c r="Q21" s="24" t="s">
        <v>979</v>
      </c>
      <c r="R21" s="14">
        <v>0</v>
      </c>
    </row>
    <row r="22" spans="1:18" ht="26.25" customHeight="1">
      <c r="A22" s="13">
        <v>13</v>
      </c>
      <c r="B22" s="14">
        <v>6783</v>
      </c>
      <c r="C22" s="25" t="s">
        <v>921</v>
      </c>
      <c r="D22" s="14">
        <v>2028972</v>
      </c>
      <c r="E22" s="24" t="s">
        <v>848</v>
      </c>
      <c r="F22" s="24" t="s">
        <v>322</v>
      </c>
      <c r="G22" s="14">
        <v>2788.39</v>
      </c>
      <c r="H22" s="29" t="s">
        <v>20</v>
      </c>
      <c r="I22" s="29" t="s">
        <v>19</v>
      </c>
      <c r="J22" s="24" t="s">
        <v>995</v>
      </c>
      <c r="K22" s="24" t="s">
        <v>921</v>
      </c>
      <c r="L22" s="14">
        <v>0</v>
      </c>
      <c r="M22" s="14">
        <v>458</v>
      </c>
      <c r="N22" s="25" t="s">
        <v>979</v>
      </c>
      <c r="O22" s="14">
        <f t="shared" si="1"/>
        <v>2788.39</v>
      </c>
      <c r="P22" s="14">
        <v>531</v>
      </c>
      <c r="Q22" s="24" t="s">
        <v>979</v>
      </c>
      <c r="R22" s="14">
        <v>0</v>
      </c>
    </row>
    <row r="23" spans="1:18" ht="24" customHeight="1">
      <c r="A23" s="13">
        <v>14</v>
      </c>
      <c r="B23" s="14">
        <v>4615</v>
      </c>
      <c r="C23" s="14"/>
      <c r="D23" s="14">
        <v>121</v>
      </c>
      <c r="E23" s="24" t="s">
        <v>748</v>
      </c>
      <c r="F23" s="18" t="s">
        <v>340</v>
      </c>
      <c r="G23" s="14">
        <v>50000</v>
      </c>
      <c r="H23" s="29" t="s">
        <v>20</v>
      </c>
      <c r="I23" s="29" t="s">
        <v>19</v>
      </c>
      <c r="J23" s="24" t="s">
        <v>997</v>
      </c>
      <c r="K23" s="24" t="s">
        <v>788</v>
      </c>
      <c r="L23" s="14">
        <v>0</v>
      </c>
      <c r="M23" s="14">
        <v>459</v>
      </c>
      <c r="N23" s="25" t="s">
        <v>979</v>
      </c>
      <c r="O23" s="14">
        <f t="shared" si="1"/>
        <v>50000</v>
      </c>
      <c r="P23" s="14">
        <v>537</v>
      </c>
      <c r="Q23" s="24" t="s">
        <v>979</v>
      </c>
      <c r="R2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6592</v>
      </c>
      <c r="C10" s="11" t="s">
        <v>932</v>
      </c>
      <c r="D10" s="11">
        <v>14671</v>
      </c>
      <c r="E10" s="19" t="s">
        <v>848</v>
      </c>
      <c r="F10" s="29" t="s">
        <v>364</v>
      </c>
      <c r="G10" s="54">
        <v>1377.85</v>
      </c>
      <c r="H10" s="29" t="s">
        <v>20</v>
      </c>
      <c r="I10" s="29" t="s">
        <v>19</v>
      </c>
      <c r="J10" s="55" t="s">
        <v>104</v>
      </c>
      <c r="K10" s="56" t="s">
        <v>888</v>
      </c>
      <c r="L10" s="32">
        <v>0</v>
      </c>
      <c r="M10" s="32">
        <v>461</v>
      </c>
      <c r="N10" s="56" t="s">
        <v>998</v>
      </c>
      <c r="O10" s="57">
        <f>G10</f>
        <v>1377.85</v>
      </c>
      <c r="P10" s="58">
        <v>538</v>
      </c>
      <c r="Q10" s="18" t="s">
        <v>999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17"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6581</v>
      </c>
      <c r="C12" s="24" t="s">
        <v>932</v>
      </c>
      <c r="D12" s="14">
        <v>2755</v>
      </c>
      <c r="E12" s="24" t="s">
        <v>853</v>
      </c>
      <c r="F12" s="24" t="s">
        <v>119</v>
      </c>
      <c r="G12" s="14">
        <v>2061.18</v>
      </c>
      <c r="H12" s="29" t="s">
        <v>20</v>
      </c>
      <c r="I12" s="29" t="s">
        <v>19</v>
      </c>
      <c r="J12" s="18" t="s">
        <v>1000</v>
      </c>
      <c r="K12" s="24" t="s">
        <v>932</v>
      </c>
      <c r="L12" s="14">
        <v>0</v>
      </c>
      <c r="M12" s="14">
        <v>460</v>
      </c>
      <c r="N12" s="25" t="s">
        <v>979</v>
      </c>
      <c r="O12" s="57">
        <f t="shared" si="0"/>
        <v>2061.18</v>
      </c>
      <c r="P12" s="14">
        <v>539</v>
      </c>
      <c r="Q12" s="24" t="s">
        <v>999</v>
      </c>
      <c r="R12" s="21">
        <v>0</v>
      </c>
    </row>
    <row r="13" spans="1:18" ht="24.75" customHeight="1">
      <c r="A13" s="13">
        <v>3</v>
      </c>
      <c r="B13" s="14">
        <v>7318</v>
      </c>
      <c r="C13" s="24" t="s">
        <v>903</v>
      </c>
      <c r="D13" s="14">
        <v>130423</v>
      </c>
      <c r="E13" s="24" t="s">
        <v>873</v>
      </c>
      <c r="F13" s="24" t="s">
        <v>684</v>
      </c>
      <c r="G13" s="14">
        <v>5171.34</v>
      </c>
      <c r="H13" s="29" t="s">
        <v>20</v>
      </c>
      <c r="I13" s="29" t="s">
        <v>19</v>
      </c>
      <c r="J13" s="24" t="s">
        <v>1001</v>
      </c>
      <c r="K13" s="24" t="s">
        <v>903</v>
      </c>
      <c r="L13" s="14">
        <v>0</v>
      </c>
      <c r="M13" s="14">
        <v>465</v>
      </c>
      <c r="N13" s="25" t="s">
        <v>979</v>
      </c>
      <c r="O13" s="57">
        <f t="shared" si="0"/>
        <v>5171.34</v>
      </c>
      <c r="P13" s="14">
        <v>540</v>
      </c>
      <c r="Q13" s="24" t="s">
        <v>999</v>
      </c>
      <c r="R13" s="21">
        <v>0</v>
      </c>
    </row>
    <row r="14" spans="1:18" ht="21" customHeight="1">
      <c r="A14" s="13">
        <v>4</v>
      </c>
      <c r="B14" s="14">
        <v>7315</v>
      </c>
      <c r="C14" s="24" t="s">
        <v>903</v>
      </c>
      <c r="D14" s="14">
        <v>2029005</v>
      </c>
      <c r="E14" s="24" t="s">
        <v>921</v>
      </c>
      <c r="F14" s="24" t="s">
        <v>322</v>
      </c>
      <c r="G14" s="14">
        <v>838.35</v>
      </c>
      <c r="H14" s="29" t="s">
        <v>20</v>
      </c>
      <c r="I14" s="29" t="s">
        <v>19</v>
      </c>
      <c r="J14" s="24" t="s">
        <v>1002</v>
      </c>
      <c r="K14" s="24" t="s">
        <v>903</v>
      </c>
      <c r="L14" s="14">
        <v>0</v>
      </c>
      <c r="M14" s="14">
        <v>464</v>
      </c>
      <c r="N14" s="25" t="s">
        <v>979</v>
      </c>
      <c r="O14" s="57">
        <f t="shared" si="0"/>
        <v>838.35</v>
      </c>
      <c r="P14" s="14">
        <v>541</v>
      </c>
      <c r="Q14" s="24" t="s">
        <v>999</v>
      </c>
      <c r="R14" s="21">
        <v>0</v>
      </c>
    </row>
    <row r="15" spans="1:18" ht="26.25" customHeight="1">
      <c r="A15" s="13">
        <v>5</v>
      </c>
      <c r="B15" s="14">
        <v>7316</v>
      </c>
      <c r="C15" s="24" t="s">
        <v>903</v>
      </c>
      <c r="D15" s="14">
        <v>2029006</v>
      </c>
      <c r="E15" s="24" t="s">
        <v>921</v>
      </c>
      <c r="F15" s="24" t="s">
        <v>322</v>
      </c>
      <c r="G15" s="14">
        <v>2651.51</v>
      </c>
      <c r="H15" s="29" t="s">
        <v>20</v>
      </c>
      <c r="I15" s="29" t="s">
        <v>19</v>
      </c>
      <c r="J15" s="21" t="s">
        <v>1003</v>
      </c>
      <c r="K15" s="24" t="s">
        <v>903</v>
      </c>
      <c r="L15" s="14">
        <v>0</v>
      </c>
      <c r="M15" s="14">
        <v>463</v>
      </c>
      <c r="N15" s="25" t="s">
        <v>979</v>
      </c>
      <c r="O15" s="57">
        <f t="shared" si="0"/>
        <v>2651.51</v>
      </c>
      <c r="P15" s="14">
        <v>541</v>
      </c>
      <c r="Q15" s="24" t="s">
        <v>999</v>
      </c>
      <c r="R15" s="21">
        <v>0</v>
      </c>
    </row>
    <row r="16" spans="1:18" ht="29.25" customHeight="1">
      <c r="A16" s="13">
        <v>6</v>
      </c>
      <c r="B16" s="14">
        <v>7313</v>
      </c>
      <c r="C16" s="24" t="s">
        <v>903</v>
      </c>
      <c r="D16" s="14">
        <v>2029004</v>
      </c>
      <c r="E16" s="24" t="s">
        <v>921</v>
      </c>
      <c r="F16" s="24" t="s">
        <v>322</v>
      </c>
      <c r="G16" s="14">
        <v>792.77</v>
      </c>
      <c r="H16" s="29" t="s">
        <v>20</v>
      </c>
      <c r="I16" s="29" t="s">
        <v>19</v>
      </c>
      <c r="J16" s="24" t="s">
        <v>1004</v>
      </c>
      <c r="K16" s="24" t="s">
        <v>903</v>
      </c>
      <c r="L16" s="14">
        <v>0</v>
      </c>
      <c r="M16" s="14">
        <v>462</v>
      </c>
      <c r="N16" s="25" t="s">
        <v>979</v>
      </c>
      <c r="O16" s="57">
        <f t="shared" si="0"/>
        <v>792.77</v>
      </c>
      <c r="P16" s="14">
        <v>541</v>
      </c>
      <c r="Q16" s="24" t="s">
        <v>999</v>
      </c>
      <c r="R16" s="21">
        <v>0</v>
      </c>
    </row>
    <row r="17" spans="1:18" ht="26.25" customHeight="1">
      <c r="A17" s="13">
        <v>7</v>
      </c>
      <c r="B17" s="14">
        <v>6478</v>
      </c>
      <c r="C17" s="24" t="s">
        <v>848</v>
      </c>
      <c r="D17" s="14">
        <v>9084151</v>
      </c>
      <c r="E17" s="24" t="s">
        <v>848</v>
      </c>
      <c r="F17" s="24" t="s">
        <v>232</v>
      </c>
      <c r="G17" s="14">
        <v>298987.5</v>
      </c>
      <c r="H17" s="29" t="s">
        <v>20</v>
      </c>
      <c r="I17" s="29" t="s">
        <v>19</v>
      </c>
      <c r="J17" s="24" t="s">
        <v>1005</v>
      </c>
      <c r="K17" s="24" t="s">
        <v>848</v>
      </c>
      <c r="L17" s="14">
        <v>0</v>
      </c>
      <c r="M17" s="14">
        <v>467</v>
      </c>
      <c r="N17" s="25" t="s">
        <v>999</v>
      </c>
      <c r="O17" s="57">
        <f t="shared" si="0"/>
        <v>298987.5</v>
      </c>
      <c r="P17" s="14">
        <v>551</v>
      </c>
      <c r="Q17" s="24" t="s">
        <v>999</v>
      </c>
      <c r="R17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8181</v>
      </c>
      <c r="C10" s="19" t="s">
        <v>893</v>
      </c>
      <c r="D10" s="18">
        <v>230269109</v>
      </c>
      <c r="E10" s="19" t="s">
        <v>906</v>
      </c>
      <c r="F10" s="29" t="s">
        <v>115</v>
      </c>
      <c r="G10" s="54">
        <v>1332.08</v>
      </c>
      <c r="H10" s="29" t="s">
        <v>20</v>
      </c>
      <c r="I10" s="29" t="s">
        <v>19</v>
      </c>
      <c r="J10" s="55" t="s">
        <v>984</v>
      </c>
      <c r="K10" s="56" t="s">
        <v>907</v>
      </c>
      <c r="L10" s="32">
        <v>0</v>
      </c>
      <c r="M10" s="32">
        <v>447</v>
      </c>
      <c r="N10" s="56" t="s">
        <v>907</v>
      </c>
      <c r="O10" s="57">
        <f>G10</f>
        <v>1332.08</v>
      </c>
      <c r="P10" s="58">
        <v>516</v>
      </c>
      <c r="Q10" s="18" t="s">
        <v>985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9967</v>
      </c>
      <c r="C12" s="24" t="s">
        <v>969</v>
      </c>
      <c r="D12" s="14">
        <v>50085</v>
      </c>
      <c r="E12" s="24" t="s">
        <v>903</v>
      </c>
      <c r="F12" s="24" t="s">
        <v>132</v>
      </c>
      <c r="G12" s="14">
        <v>3153.5</v>
      </c>
      <c r="H12" s="29" t="s">
        <v>62</v>
      </c>
      <c r="I12" s="29" t="s">
        <v>19</v>
      </c>
      <c r="J12" s="18" t="s">
        <v>986</v>
      </c>
      <c r="K12" s="24" t="s">
        <v>969</v>
      </c>
      <c r="L12" s="14">
        <v>0</v>
      </c>
      <c r="M12" s="14">
        <v>448</v>
      </c>
      <c r="N12" s="25" t="s">
        <v>985</v>
      </c>
      <c r="O12" s="57">
        <f>G12</f>
        <v>3153.5</v>
      </c>
      <c r="P12" s="14">
        <v>25</v>
      </c>
      <c r="Q12" s="24" t="s">
        <v>985</v>
      </c>
      <c r="R12" s="14">
        <v>0</v>
      </c>
    </row>
    <row r="13" spans="1:18" ht="36.75" customHeight="1">
      <c r="A13" s="13">
        <v>3</v>
      </c>
      <c r="B13" s="14">
        <v>6698</v>
      </c>
      <c r="C13" s="24" t="s">
        <v>932</v>
      </c>
      <c r="D13" s="14">
        <v>2028963</v>
      </c>
      <c r="E13" s="24" t="s">
        <v>853</v>
      </c>
      <c r="F13" s="24" t="s">
        <v>322</v>
      </c>
      <c r="G13" s="14">
        <v>2202.3</v>
      </c>
      <c r="H13" s="24" t="s">
        <v>20</v>
      </c>
      <c r="I13" s="29" t="s">
        <v>19</v>
      </c>
      <c r="J13" s="24" t="s">
        <v>987</v>
      </c>
      <c r="K13" s="24" t="s">
        <v>921</v>
      </c>
      <c r="L13" s="14">
        <v>0</v>
      </c>
      <c r="M13" s="14">
        <v>449</v>
      </c>
      <c r="N13" s="25" t="s">
        <v>853</v>
      </c>
      <c r="O13" s="57">
        <f>G13</f>
        <v>2202.3</v>
      </c>
      <c r="P13" s="14">
        <v>517</v>
      </c>
      <c r="Q13" s="24" t="s">
        <v>985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B7">
      <selection activeCell="J29" sqref="J2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2" width="7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1">
        <v>7389</v>
      </c>
      <c r="C10" s="11" t="s">
        <v>903</v>
      </c>
      <c r="D10" s="11">
        <v>32</v>
      </c>
      <c r="E10" s="19" t="s">
        <v>1006</v>
      </c>
      <c r="F10" s="29" t="s">
        <v>214</v>
      </c>
      <c r="G10" s="54">
        <v>923338.86</v>
      </c>
      <c r="H10" s="29" t="s">
        <v>89</v>
      </c>
      <c r="I10" s="29" t="s">
        <v>19</v>
      </c>
      <c r="J10" s="55" t="s">
        <v>1007</v>
      </c>
      <c r="K10" s="56" t="s">
        <v>906</v>
      </c>
      <c r="L10" s="32">
        <v>0</v>
      </c>
      <c r="M10" s="32">
        <v>497</v>
      </c>
      <c r="N10" s="56" t="s">
        <v>885</v>
      </c>
      <c r="O10" s="57">
        <f>G10</f>
        <v>923338.86</v>
      </c>
      <c r="P10" s="58">
        <v>563</v>
      </c>
      <c r="Q10" s="18" t="s">
        <v>1006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89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25">G11</f>
        <v>0</v>
      </c>
      <c r="P11" s="14"/>
      <c r="Q11" s="18"/>
      <c r="R11" s="21">
        <v>0</v>
      </c>
    </row>
    <row r="12" spans="1:18" ht="25.5" customHeight="1">
      <c r="A12" s="13"/>
      <c r="B12" s="14">
        <v>9423</v>
      </c>
      <c r="C12" s="24" t="s">
        <v>939</v>
      </c>
      <c r="D12" s="14">
        <v>1435530</v>
      </c>
      <c r="E12" s="24" t="s">
        <v>118</v>
      </c>
      <c r="F12" s="24" t="s">
        <v>1008</v>
      </c>
      <c r="G12" s="14">
        <v>190.4</v>
      </c>
      <c r="H12" s="29" t="s">
        <v>89</v>
      </c>
      <c r="I12" s="29" t="s">
        <v>19</v>
      </c>
      <c r="J12" s="24" t="s">
        <v>1009</v>
      </c>
      <c r="K12" s="24" t="s">
        <v>976</v>
      </c>
      <c r="L12" s="14">
        <v>0</v>
      </c>
      <c r="M12" s="14">
        <v>496</v>
      </c>
      <c r="N12" s="25" t="s">
        <v>1006</v>
      </c>
      <c r="O12" s="57">
        <f t="shared" si="0"/>
        <v>190.4</v>
      </c>
      <c r="P12" s="14">
        <v>562</v>
      </c>
      <c r="Q12" s="24" t="s">
        <v>1006</v>
      </c>
      <c r="R12" s="14">
        <v>0</v>
      </c>
    </row>
    <row r="13" spans="1:18" ht="22.5" customHeight="1">
      <c r="A13" s="13"/>
      <c r="B13" s="14">
        <v>9350</v>
      </c>
      <c r="C13" s="24" t="s">
        <v>939</v>
      </c>
      <c r="D13" s="14">
        <v>1434695</v>
      </c>
      <c r="E13" s="24" t="s">
        <v>144</v>
      </c>
      <c r="F13" s="24" t="s">
        <v>1008</v>
      </c>
      <c r="G13" s="14">
        <v>1117.3</v>
      </c>
      <c r="H13" s="29" t="s">
        <v>89</v>
      </c>
      <c r="I13" s="29" t="s">
        <v>19</v>
      </c>
      <c r="J13" s="24" t="s">
        <v>1010</v>
      </c>
      <c r="K13" s="24" t="s">
        <v>976</v>
      </c>
      <c r="L13" s="14">
        <v>0</v>
      </c>
      <c r="M13" s="14">
        <v>495</v>
      </c>
      <c r="N13" s="25" t="s">
        <v>1006</v>
      </c>
      <c r="O13" s="57">
        <f t="shared" si="0"/>
        <v>1117.3</v>
      </c>
      <c r="P13" s="14">
        <v>562</v>
      </c>
      <c r="Q13" s="24" t="s">
        <v>1006</v>
      </c>
      <c r="R13" s="14">
        <v>0</v>
      </c>
    </row>
    <row r="14" spans="1:18" ht="23.25" customHeight="1">
      <c r="A14" s="13"/>
      <c r="B14" s="14">
        <v>9398</v>
      </c>
      <c r="C14" s="24" t="s">
        <v>939</v>
      </c>
      <c r="D14" s="14">
        <v>1434868</v>
      </c>
      <c r="E14" s="24" t="s">
        <v>98</v>
      </c>
      <c r="F14" s="24" t="s">
        <v>1008</v>
      </c>
      <c r="G14" s="14">
        <v>120</v>
      </c>
      <c r="H14" s="29" t="s">
        <v>89</v>
      </c>
      <c r="I14" s="29" t="s">
        <v>19</v>
      </c>
      <c r="J14" s="24" t="s">
        <v>1011</v>
      </c>
      <c r="K14" s="24" t="s">
        <v>976</v>
      </c>
      <c r="L14" s="14">
        <v>0</v>
      </c>
      <c r="M14" s="14">
        <v>494</v>
      </c>
      <c r="N14" s="25" t="s">
        <v>1006</v>
      </c>
      <c r="O14" s="57">
        <f t="shared" si="0"/>
        <v>120</v>
      </c>
      <c r="P14" s="14">
        <v>562</v>
      </c>
      <c r="Q14" s="24" t="s">
        <v>1006</v>
      </c>
      <c r="R14" s="14">
        <v>0</v>
      </c>
    </row>
    <row r="15" spans="1:18" ht="25.5" customHeight="1">
      <c r="A15" s="13"/>
      <c r="B15" s="14">
        <v>9417</v>
      </c>
      <c r="C15" s="24" t="s">
        <v>939</v>
      </c>
      <c r="D15" s="14">
        <v>1435389</v>
      </c>
      <c r="E15" s="24" t="s">
        <v>126</v>
      </c>
      <c r="F15" s="24" t="s">
        <v>1008</v>
      </c>
      <c r="G15" s="14">
        <v>91.04</v>
      </c>
      <c r="H15" s="29" t="s">
        <v>89</v>
      </c>
      <c r="I15" s="29" t="s">
        <v>19</v>
      </c>
      <c r="J15" s="24" t="s">
        <v>1012</v>
      </c>
      <c r="K15" s="24" t="s">
        <v>1013</v>
      </c>
      <c r="L15" s="14">
        <v>0</v>
      </c>
      <c r="M15" s="14">
        <v>493</v>
      </c>
      <c r="N15" s="14">
        <v>28.03</v>
      </c>
      <c r="O15" s="57">
        <f t="shared" si="0"/>
        <v>91.04</v>
      </c>
      <c r="P15" s="14">
        <v>562</v>
      </c>
      <c r="Q15" s="24" t="s">
        <v>1006</v>
      </c>
      <c r="R15" s="14">
        <v>0</v>
      </c>
    </row>
    <row r="16" spans="1:18" ht="23.25" customHeight="1">
      <c r="A16" s="13"/>
      <c r="B16" s="14">
        <v>9432</v>
      </c>
      <c r="C16" s="24" t="s">
        <v>939</v>
      </c>
      <c r="D16" s="14">
        <v>1436077</v>
      </c>
      <c r="E16" s="24" t="s">
        <v>324</v>
      </c>
      <c r="F16" s="24" t="s">
        <v>1008</v>
      </c>
      <c r="G16" s="14">
        <v>119</v>
      </c>
      <c r="H16" s="29" t="s">
        <v>89</v>
      </c>
      <c r="I16" s="29" t="s">
        <v>19</v>
      </c>
      <c r="J16" s="24" t="s">
        <v>1014</v>
      </c>
      <c r="K16" s="24" t="s">
        <v>976</v>
      </c>
      <c r="L16" s="14">
        <v>0</v>
      </c>
      <c r="M16" s="14">
        <v>492</v>
      </c>
      <c r="N16" s="25" t="s">
        <v>1006</v>
      </c>
      <c r="O16" s="57">
        <f t="shared" si="0"/>
        <v>119</v>
      </c>
      <c r="P16" s="14">
        <v>562</v>
      </c>
      <c r="Q16" s="24" t="s">
        <v>1006</v>
      </c>
      <c r="R16" s="14">
        <v>0</v>
      </c>
    </row>
    <row r="17" spans="1:18" ht="26.25" customHeight="1">
      <c r="A17" s="13"/>
      <c r="B17" s="14">
        <v>9424</v>
      </c>
      <c r="C17" s="24" t="s">
        <v>939</v>
      </c>
      <c r="D17" s="14">
        <v>1435497</v>
      </c>
      <c r="E17" s="24" t="s">
        <v>118</v>
      </c>
      <c r="F17" s="24" t="s">
        <v>1008</v>
      </c>
      <c r="G17" s="14">
        <v>160.65</v>
      </c>
      <c r="H17" s="29" t="s">
        <v>89</v>
      </c>
      <c r="I17" s="29" t="s">
        <v>19</v>
      </c>
      <c r="J17" s="24" t="s">
        <v>1015</v>
      </c>
      <c r="K17" s="24" t="s">
        <v>976</v>
      </c>
      <c r="L17" s="14">
        <v>0</v>
      </c>
      <c r="M17" s="14">
        <v>491</v>
      </c>
      <c r="N17" s="25" t="s">
        <v>1006</v>
      </c>
      <c r="O17" s="57">
        <f t="shared" si="0"/>
        <v>160.65</v>
      </c>
      <c r="P17" s="14">
        <v>562</v>
      </c>
      <c r="Q17" s="24" t="s">
        <v>1006</v>
      </c>
      <c r="R17" s="14">
        <v>0</v>
      </c>
    </row>
    <row r="18" spans="1:18" ht="25.5" customHeight="1">
      <c r="A18" s="13"/>
      <c r="B18" s="14">
        <v>9422</v>
      </c>
      <c r="C18" s="24" t="s">
        <v>939</v>
      </c>
      <c r="D18" s="14">
        <v>1435726</v>
      </c>
      <c r="E18" s="24" t="s">
        <v>166</v>
      </c>
      <c r="F18" s="24" t="s">
        <v>1008</v>
      </c>
      <c r="G18" s="14">
        <v>160.65</v>
      </c>
      <c r="H18" s="29" t="s">
        <v>89</v>
      </c>
      <c r="I18" s="29" t="s">
        <v>19</v>
      </c>
      <c r="J18" s="18" t="s">
        <v>1016</v>
      </c>
      <c r="K18" s="24" t="s">
        <v>976</v>
      </c>
      <c r="L18" s="14">
        <v>0</v>
      </c>
      <c r="M18" s="14">
        <v>490</v>
      </c>
      <c r="N18" s="25" t="s">
        <v>1006</v>
      </c>
      <c r="O18" s="57">
        <f t="shared" si="0"/>
        <v>160.65</v>
      </c>
      <c r="P18" s="14">
        <v>562</v>
      </c>
      <c r="Q18" s="24" t="s">
        <v>1006</v>
      </c>
      <c r="R18" s="14">
        <v>0</v>
      </c>
    </row>
    <row r="19" spans="1:18" ht="24.75" customHeight="1">
      <c r="A19" s="13"/>
      <c r="B19" s="14">
        <v>9431</v>
      </c>
      <c r="C19" s="24" t="s">
        <v>939</v>
      </c>
      <c r="D19" s="14">
        <v>1436245</v>
      </c>
      <c r="E19" s="24" t="s">
        <v>380</v>
      </c>
      <c r="F19" s="24" t="s">
        <v>1008</v>
      </c>
      <c r="G19" s="14">
        <v>1785</v>
      </c>
      <c r="H19" s="29" t="s">
        <v>89</v>
      </c>
      <c r="I19" s="29" t="s">
        <v>19</v>
      </c>
      <c r="J19" s="24" t="s">
        <v>1017</v>
      </c>
      <c r="K19" s="24" t="s">
        <v>976</v>
      </c>
      <c r="L19" s="14">
        <v>0</v>
      </c>
      <c r="M19" s="14">
        <v>489</v>
      </c>
      <c r="N19" s="25" t="s">
        <v>1006</v>
      </c>
      <c r="O19" s="57">
        <f t="shared" si="0"/>
        <v>1785</v>
      </c>
      <c r="P19" s="14">
        <v>562</v>
      </c>
      <c r="Q19" s="24" t="s">
        <v>1006</v>
      </c>
      <c r="R19" s="14">
        <v>0</v>
      </c>
    </row>
    <row r="20" spans="1:18" ht="25.5" customHeight="1">
      <c r="A20" s="13"/>
      <c r="B20" s="14">
        <v>9397</v>
      </c>
      <c r="C20" s="24" t="s">
        <v>939</v>
      </c>
      <c r="D20" s="14">
        <v>1438623</v>
      </c>
      <c r="E20" s="24" t="s">
        <v>885</v>
      </c>
      <c r="F20" s="24" t="s">
        <v>1008</v>
      </c>
      <c r="G20" s="14">
        <v>94.08</v>
      </c>
      <c r="H20" s="29" t="s">
        <v>89</v>
      </c>
      <c r="I20" s="29" t="s">
        <v>19</v>
      </c>
      <c r="J20" s="24" t="s">
        <v>1018</v>
      </c>
      <c r="K20" s="24" t="s">
        <v>976</v>
      </c>
      <c r="L20" s="14">
        <v>0</v>
      </c>
      <c r="M20" s="14">
        <v>488</v>
      </c>
      <c r="N20" s="25" t="s">
        <v>1006</v>
      </c>
      <c r="O20" s="57">
        <f t="shared" si="0"/>
        <v>94.08</v>
      </c>
      <c r="P20" s="14">
        <v>562</v>
      </c>
      <c r="Q20" s="24" t="s">
        <v>1006</v>
      </c>
      <c r="R20" s="14">
        <v>0</v>
      </c>
    </row>
    <row r="21" spans="1:18" ht="27.75" customHeight="1">
      <c r="A21" s="13"/>
      <c r="B21" s="14">
        <v>9393</v>
      </c>
      <c r="C21" s="24" t="s">
        <v>939</v>
      </c>
      <c r="D21" s="14">
        <v>1439041</v>
      </c>
      <c r="E21" s="24" t="s">
        <v>931</v>
      </c>
      <c r="F21" s="24" t="s">
        <v>1008</v>
      </c>
      <c r="G21" s="14">
        <v>918.62</v>
      </c>
      <c r="H21" s="29" t="s">
        <v>89</v>
      </c>
      <c r="I21" s="29" t="s">
        <v>19</v>
      </c>
      <c r="J21" s="24" t="s">
        <v>1018</v>
      </c>
      <c r="K21" s="24" t="s">
        <v>976</v>
      </c>
      <c r="L21" s="14">
        <v>0</v>
      </c>
      <c r="M21" s="14">
        <v>487</v>
      </c>
      <c r="N21" s="25" t="s">
        <v>1006</v>
      </c>
      <c r="O21" s="57">
        <f t="shared" si="0"/>
        <v>918.62</v>
      </c>
      <c r="P21" s="14">
        <v>562</v>
      </c>
      <c r="Q21" s="24" t="s">
        <v>1006</v>
      </c>
      <c r="R21" s="14">
        <v>0</v>
      </c>
    </row>
    <row r="22" spans="1:18" ht="24" customHeight="1">
      <c r="A22" s="13"/>
      <c r="B22" s="14">
        <v>9395</v>
      </c>
      <c r="C22" s="24" t="s">
        <v>939</v>
      </c>
      <c r="D22" s="14">
        <v>1439027</v>
      </c>
      <c r="E22" s="24" t="s">
        <v>931</v>
      </c>
      <c r="F22" s="24" t="s">
        <v>1008</v>
      </c>
      <c r="G22" s="14">
        <v>120</v>
      </c>
      <c r="H22" s="29" t="s">
        <v>89</v>
      </c>
      <c r="I22" s="29" t="s">
        <v>19</v>
      </c>
      <c r="J22" s="24" t="s">
        <v>1019</v>
      </c>
      <c r="K22" s="24" t="s">
        <v>976</v>
      </c>
      <c r="L22" s="14">
        <v>0</v>
      </c>
      <c r="M22" s="14">
        <v>486</v>
      </c>
      <c r="N22" s="25" t="s">
        <v>1006</v>
      </c>
      <c r="O22" s="57">
        <f t="shared" si="0"/>
        <v>120</v>
      </c>
      <c r="P22" s="14">
        <v>562</v>
      </c>
      <c r="Q22" s="24" t="s">
        <v>1006</v>
      </c>
      <c r="R22" s="14">
        <v>0</v>
      </c>
    </row>
    <row r="23" spans="1:18" ht="23.25" customHeight="1">
      <c r="A23" s="13"/>
      <c r="B23" s="14">
        <v>9418</v>
      </c>
      <c r="C23" s="24" t="s">
        <v>939</v>
      </c>
      <c r="D23" s="14">
        <v>1435162</v>
      </c>
      <c r="E23" s="24" t="s">
        <v>1020</v>
      </c>
      <c r="F23" s="24" t="s">
        <v>1008</v>
      </c>
      <c r="G23" s="14">
        <v>5.64</v>
      </c>
      <c r="H23" s="29" t="s">
        <v>89</v>
      </c>
      <c r="I23" s="29" t="s">
        <v>19</v>
      </c>
      <c r="J23" s="24" t="s">
        <v>1021</v>
      </c>
      <c r="K23" s="24" t="s">
        <v>976</v>
      </c>
      <c r="L23" s="14">
        <v>0</v>
      </c>
      <c r="M23" s="14">
        <v>485</v>
      </c>
      <c r="N23" s="25" t="s">
        <v>1006</v>
      </c>
      <c r="O23" s="57">
        <f t="shared" si="0"/>
        <v>5.64</v>
      </c>
      <c r="P23" s="14">
        <v>562</v>
      </c>
      <c r="Q23" s="24" t="s">
        <v>1006</v>
      </c>
      <c r="R23" s="14">
        <v>0</v>
      </c>
    </row>
    <row r="24" spans="1:18" ht="30" customHeight="1">
      <c r="A24" s="60"/>
      <c r="B24" s="45">
        <v>9420</v>
      </c>
      <c r="C24" s="46" t="s">
        <v>939</v>
      </c>
      <c r="D24" s="45">
        <v>1435160</v>
      </c>
      <c r="E24" s="46" t="s">
        <v>1022</v>
      </c>
      <c r="F24" s="46" t="s">
        <v>1008</v>
      </c>
      <c r="G24" s="45">
        <v>119</v>
      </c>
      <c r="H24" s="48" t="s">
        <v>89</v>
      </c>
      <c r="I24" s="48" t="s">
        <v>19</v>
      </c>
      <c r="J24" s="50" t="s">
        <v>1024</v>
      </c>
      <c r="K24" s="46" t="s">
        <v>976</v>
      </c>
      <c r="L24" s="45">
        <v>0</v>
      </c>
      <c r="M24" s="45">
        <v>484</v>
      </c>
      <c r="N24" s="62" t="s">
        <v>1006</v>
      </c>
      <c r="O24" s="61">
        <f t="shared" si="0"/>
        <v>119</v>
      </c>
      <c r="P24" s="45">
        <v>562</v>
      </c>
      <c r="Q24" s="46" t="s">
        <v>1006</v>
      </c>
      <c r="R24" s="45">
        <v>0</v>
      </c>
    </row>
    <row r="25" spans="1:18" ht="25.5" customHeight="1">
      <c r="A25" s="13"/>
      <c r="B25" s="14">
        <v>9385</v>
      </c>
      <c r="C25" s="24" t="s">
        <v>939</v>
      </c>
      <c r="D25" s="14">
        <v>1439043</v>
      </c>
      <c r="E25" s="24" t="s">
        <v>931</v>
      </c>
      <c r="F25" s="24" t="s">
        <v>1008</v>
      </c>
      <c r="G25" s="14">
        <v>391.77</v>
      </c>
      <c r="H25" s="29" t="s">
        <v>89</v>
      </c>
      <c r="I25" s="29" t="s">
        <v>19</v>
      </c>
      <c r="J25" s="24" t="s">
        <v>1023</v>
      </c>
      <c r="K25" s="24" t="s">
        <v>976</v>
      </c>
      <c r="L25" s="14">
        <v>0</v>
      </c>
      <c r="M25" s="14">
        <v>502</v>
      </c>
      <c r="N25" s="25" t="s">
        <v>1006</v>
      </c>
      <c r="O25" s="14">
        <f t="shared" si="0"/>
        <v>391.77</v>
      </c>
      <c r="P25" s="14">
        <v>562</v>
      </c>
      <c r="Q25" s="24" t="s">
        <v>1006</v>
      </c>
      <c r="R25" s="14">
        <v>0</v>
      </c>
    </row>
    <row r="26" ht="12.75">
      <c r="J26" s="17" t="s">
        <v>18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9">
      <selection activeCell="A9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9069</v>
      </c>
      <c r="C10" s="19" t="s">
        <v>931</v>
      </c>
      <c r="D10" s="18">
        <v>100358</v>
      </c>
      <c r="E10" s="19" t="s">
        <v>1022</v>
      </c>
      <c r="F10" s="29" t="s">
        <v>71</v>
      </c>
      <c r="G10" s="54">
        <v>535.33</v>
      </c>
      <c r="H10" s="29" t="s">
        <v>20</v>
      </c>
      <c r="I10" s="29" t="s">
        <v>19</v>
      </c>
      <c r="J10" s="55" t="s">
        <v>1025</v>
      </c>
      <c r="K10" s="56" t="s">
        <v>1006</v>
      </c>
      <c r="L10" s="32">
        <v>0</v>
      </c>
      <c r="M10" s="32">
        <v>509</v>
      </c>
      <c r="N10" s="56" t="s">
        <v>1026</v>
      </c>
      <c r="O10" s="57">
        <f>G10</f>
        <v>535.33</v>
      </c>
      <c r="P10" s="58">
        <v>565</v>
      </c>
      <c r="Q10" s="18" t="s">
        <v>1026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11015</v>
      </c>
      <c r="C12" s="24" t="s">
        <v>1026</v>
      </c>
      <c r="D12" s="14">
        <v>8311</v>
      </c>
      <c r="E12" s="24" t="s">
        <v>999</v>
      </c>
      <c r="F12" s="24" t="s">
        <v>1027</v>
      </c>
      <c r="G12" s="14">
        <v>26180</v>
      </c>
      <c r="H12" s="29" t="s">
        <v>20</v>
      </c>
      <c r="I12" s="29" t="s">
        <v>19</v>
      </c>
      <c r="J12" s="18" t="s">
        <v>1028</v>
      </c>
      <c r="K12" s="24" t="s">
        <v>1029</v>
      </c>
      <c r="L12" s="14">
        <v>0</v>
      </c>
      <c r="M12" s="14">
        <v>511</v>
      </c>
      <c r="N12" s="24" t="s">
        <v>1026</v>
      </c>
      <c r="O12" s="57">
        <f>G12</f>
        <v>26180</v>
      </c>
      <c r="P12" s="14">
        <v>573</v>
      </c>
      <c r="Q12" s="24" t="s">
        <v>1026</v>
      </c>
      <c r="R12" s="14">
        <v>0</v>
      </c>
    </row>
    <row r="13" spans="1:18" ht="29.25" customHeight="1">
      <c r="A13" s="13">
        <v>3</v>
      </c>
      <c r="B13" s="14">
        <v>10553</v>
      </c>
      <c r="C13" s="24" t="s">
        <v>985</v>
      </c>
      <c r="D13" s="14">
        <v>493</v>
      </c>
      <c r="E13" s="24" t="s">
        <v>983</v>
      </c>
      <c r="F13" s="24" t="s">
        <v>1030</v>
      </c>
      <c r="G13" s="14">
        <v>2187.5</v>
      </c>
      <c r="H13" s="24" t="s">
        <v>20</v>
      </c>
      <c r="I13" s="29" t="s">
        <v>19</v>
      </c>
      <c r="J13" s="24" t="s">
        <v>1031</v>
      </c>
      <c r="K13" s="24" t="s">
        <v>979</v>
      </c>
      <c r="L13" s="14">
        <v>0</v>
      </c>
      <c r="M13" s="14">
        <v>512</v>
      </c>
      <c r="N13" s="24" t="s">
        <v>1026</v>
      </c>
      <c r="O13" s="57">
        <f>G13</f>
        <v>2187.5</v>
      </c>
      <c r="P13" s="14">
        <v>573</v>
      </c>
      <c r="Q13" s="24" t="s">
        <v>1026</v>
      </c>
      <c r="R13" s="14">
        <v>0</v>
      </c>
    </row>
    <row r="14" spans="1:18" ht="23.25" customHeight="1">
      <c r="A14" s="66">
        <v>4</v>
      </c>
      <c r="B14" s="63">
        <v>8323</v>
      </c>
      <c r="C14" s="65" t="s">
        <v>918</v>
      </c>
      <c r="D14" s="63">
        <v>603043</v>
      </c>
      <c r="E14" s="65" t="s">
        <v>918</v>
      </c>
      <c r="F14" s="65" t="s">
        <v>257</v>
      </c>
      <c r="G14" s="63">
        <v>105</v>
      </c>
      <c r="H14" s="24" t="s">
        <v>20</v>
      </c>
      <c r="I14" s="29" t="s">
        <v>19</v>
      </c>
      <c r="J14" s="65" t="s">
        <v>1032</v>
      </c>
      <c r="K14" s="65" t="s">
        <v>931</v>
      </c>
      <c r="L14" s="63">
        <v>0</v>
      </c>
      <c r="M14" s="63">
        <v>513</v>
      </c>
      <c r="N14" s="65" t="s">
        <v>1026</v>
      </c>
      <c r="O14" s="64">
        <f>G14</f>
        <v>105</v>
      </c>
      <c r="P14" s="63">
        <v>574</v>
      </c>
      <c r="Q14" s="65" t="s">
        <v>1026</v>
      </c>
      <c r="R14" s="63">
        <v>0</v>
      </c>
    </row>
    <row r="15" spans="1:18" ht="29.25" customHeight="1">
      <c r="A15" s="66">
        <v>5</v>
      </c>
      <c r="B15" s="63">
        <v>1035</v>
      </c>
      <c r="C15" s="65" t="s">
        <v>999</v>
      </c>
      <c r="D15" s="63">
        <v>384</v>
      </c>
      <c r="E15" s="63" t="s">
        <v>979</v>
      </c>
      <c r="F15" s="65" t="s">
        <v>188</v>
      </c>
      <c r="G15" s="63">
        <v>190</v>
      </c>
      <c r="H15" s="24" t="s">
        <v>20</v>
      </c>
      <c r="I15" s="29" t="s">
        <v>19</v>
      </c>
      <c r="J15" s="65" t="s">
        <v>1033</v>
      </c>
      <c r="K15" s="65" t="s">
        <v>1029</v>
      </c>
      <c r="L15" s="63">
        <v>0</v>
      </c>
      <c r="M15" s="63">
        <v>516</v>
      </c>
      <c r="N15" s="65" t="s">
        <v>1026</v>
      </c>
      <c r="O15" s="64">
        <f aca="true" t="shared" si="0" ref="O15:O24">G15</f>
        <v>190</v>
      </c>
      <c r="P15" s="63">
        <v>576</v>
      </c>
      <c r="Q15" s="65" t="s">
        <v>1026</v>
      </c>
      <c r="R15" s="63">
        <v>0</v>
      </c>
    </row>
    <row r="16" spans="1:18" ht="29.25" customHeight="1">
      <c r="A16" s="66">
        <v>6</v>
      </c>
      <c r="B16" s="63">
        <v>7279</v>
      </c>
      <c r="C16" s="65" t="s">
        <v>903</v>
      </c>
      <c r="D16" s="63">
        <v>810</v>
      </c>
      <c r="E16" s="63" t="s">
        <v>873</v>
      </c>
      <c r="F16" s="65" t="s">
        <v>271</v>
      </c>
      <c r="G16" s="63">
        <v>5950</v>
      </c>
      <c r="H16" s="24" t="s">
        <v>20</v>
      </c>
      <c r="I16" s="29" t="s">
        <v>19</v>
      </c>
      <c r="J16" s="65" t="s">
        <v>1034</v>
      </c>
      <c r="K16" s="65" t="s">
        <v>888</v>
      </c>
      <c r="L16" s="63">
        <v>0</v>
      </c>
      <c r="M16" s="63">
        <v>514</v>
      </c>
      <c r="N16" s="65" t="s">
        <v>1026</v>
      </c>
      <c r="O16" s="64">
        <f t="shared" si="0"/>
        <v>5950</v>
      </c>
      <c r="P16" s="63">
        <v>579</v>
      </c>
      <c r="Q16" s="65" t="s">
        <v>1026</v>
      </c>
      <c r="R16" s="63">
        <v>0</v>
      </c>
    </row>
    <row r="17" spans="1:18" ht="28.5" customHeight="1">
      <c r="A17" s="66">
        <v>7</v>
      </c>
      <c r="B17" s="63">
        <v>7533</v>
      </c>
      <c r="C17" s="65" t="s">
        <v>888</v>
      </c>
      <c r="D17" s="63">
        <v>41700</v>
      </c>
      <c r="E17" s="63" t="s">
        <v>885</v>
      </c>
      <c r="F17" s="65" t="s">
        <v>1035</v>
      </c>
      <c r="G17" s="63">
        <v>1685.04</v>
      </c>
      <c r="H17" s="24" t="s">
        <v>20</v>
      </c>
      <c r="I17" s="29" t="s">
        <v>19</v>
      </c>
      <c r="J17" s="65" t="s">
        <v>1036</v>
      </c>
      <c r="K17" s="65" t="s">
        <v>907</v>
      </c>
      <c r="L17" s="63">
        <v>0</v>
      </c>
      <c r="M17" s="63">
        <v>520</v>
      </c>
      <c r="N17" s="65" t="s">
        <v>1026</v>
      </c>
      <c r="O17" s="64">
        <f t="shared" si="0"/>
        <v>1685.04</v>
      </c>
      <c r="P17" s="63">
        <v>580</v>
      </c>
      <c r="Q17" s="65" t="s">
        <v>1026</v>
      </c>
      <c r="R17" s="63">
        <v>0</v>
      </c>
    </row>
    <row r="18" spans="1:18" ht="26.25" customHeight="1">
      <c r="A18" s="13">
        <v>8</v>
      </c>
      <c r="B18" s="14">
        <v>7118</v>
      </c>
      <c r="C18" s="24" t="s">
        <v>873</v>
      </c>
      <c r="D18" s="14">
        <v>6317655</v>
      </c>
      <c r="E18" s="25" t="s">
        <v>873</v>
      </c>
      <c r="F18" s="24" t="s">
        <v>222</v>
      </c>
      <c r="G18" s="14">
        <v>24613.96</v>
      </c>
      <c r="H18" s="24" t="s">
        <v>20</v>
      </c>
      <c r="I18" s="29" t="s">
        <v>19</v>
      </c>
      <c r="J18" s="24" t="s">
        <v>1037</v>
      </c>
      <c r="K18" s="24" t="s">
        <v>903</v>
      </c>
      <c r="L18" s="63">
        <v>0</v>
      </c>
      <c r="M18" s="14">
        <v>521</v>
      </c>
      <c r="N18" s="24" t="s">
        <v>1026</v>
      </c>
      <c r="O18" s="64">
        <f t="shared" si="0"/>
        <v>24613.96</v>
      </c>
      <c r="P18" s="14">
        <v>581</v>
      </c>
      <c r="Q18" s="24" t="s">
        <v>1026</v>
      </c>
      <c r="R18" s="63">
        <v>0</v>
      </c>
    </row>
    <row r="19" spans="1:18" ht="24" customHeight="1">
      <c r="A19" s="13">
        <v>9</v>
      </c>
      <c r="B19" s="14">
        <v>8502</v>
      </c>
      <c r="C19" s="24" t="s">
        <v>907</v>
      </c>
      <c r="D19" s="14">
        <v>8</v>
      </c>
      <c r="E19" s="25" t="s">
        <v>918</v>
      </c>
      <c r="F19" s="24" t="s">
        <v>1038</v>
      </c>
      <c r="G19" s="14">
        <v>30011.8</v>
      </c>
      <c r="H19" s="24" t="s">
        <v>20</v>
      </c>
      <c r="I19" s="29" t="s">
        <v>19</v>
      </c>
      <c r="J19" s="24" t="s">
        <v>1040</v>
      </c>
      <c r="K19" s="24" t="s">
        <v>976</v>
      </c>
      <c r="L19" s="63">
        <v>0</v>
      </c>
      <c r="M19" s="14">
        <v>518</v>
      </c>
      <c r="N19" s="24" t="s">
        <v>1026</v>
      </c>
      <c r="O19" s="64">
        <f t="shared" si="0"/>
        <v>30011.8</v>
      </c>
      <c r="P19" s="14">
        <v>578</v>
      </c>
      <c r="Q19" s="24" t="s">
        <v>1026</v>
      </c>
      <c r="R19" s="63">
        <v>0</v>
      </c>
    </row>
    <row r="20" spans="1:18" ht="28.5" customHeight="1">
      <c r="A20" s="13">
        <v>10</v>
      </c>
      <c r="B20" s="14">
        <v>9733</v>
      </c>
      <c r="C20" s="24" t="s">
        <v>948</v>
      </c>
      <c r="D20" s="14">
        <v>331</v>
      </c>
      <c r="E20" s="25" t="s">
        <v>948</v>
      </c>
      <c r="F20" s="18" t="s">
        <v>1039</v>
      </c>
      <c r="G20" s="14">
        <v>350</v>
      </c>
      <c r="H20" s="24" t="s">
        <v>20</v>
      </c>
      <c r="I20" s="29" t="s">
        <v>19</v>
      </c>
      <c r="J20" s="24" t="s">
        <v>1041</v>
      </c>
      <c r="K20" s="24" t="s">
        <v>983</v>
      </c>
      <c r="L20" s="63">
        <v>0</v>
      </c>
      <c r="M20" s="14">
        <v>523</v>
      </c>
      <c r="N20" s="24" t="s">
        <v>1026</v>
      </c>
      <c r="O20" s="64">
        <f t="shared" si="0"/>
        <v>350</v>
      </c>
      <c r="P20" s="14">
        <v>583</v>
      </c>
      <c r="Q20" s="24" t="s">
        <v>1026</v>
      </c>
      <c r="R20" s="63">
        <v>0</v>
      </c>
    </row>
    <row r="21" spans="1:18" ht="21" customHeight="1">
      <c r="A21" s="13">
        <v>11</v>
      </c>
      <c r="B21" s="14">
        <v>6924</v>
      </c>
      <c r="C21" s="24" t="s">
        <v>885</v>
      </c>
      <c r="D21" s="14">
        <v>1849</v>
      </c>
      <c r="E21" s="25" t="s">
        <v>921</v>
      </c>
      <c r="F21" s="65" t="s">
        <v>230</v>
      </c>
      <c r="G21" s="14">
        <v>417.69</v>
      </c>
      <c r="H21" s="24" t="s">
        <v>20</v>
      </c>
      <c r="I21" s="29" t="s">
        <v>19</v>
      </c>
      <c r="J21" s="24" t="s">
        <v>1042</v>
      </c>
      <c r="K21" s="24" t="s">
        <v>885</v>
      </c>
      <c r="L21" s="63">
        <v>0</v>
      </c>
      <c r="M21" s="14">
        <v>522</v>
      </c>
      <c r="N21" s="24" t="s">
        <v>1026</v>
      </c>
      <c r="O21" s="64">
        <f t="shared" si="0"/>
        <v>417.69</v>
      </c>
      <c r="P21" s="14">
        <v>582</v>
      </c>
      <c r="Q21" s="24" t="s">
        <v>1026</v>
      </c>
      <c r="R21" s="63">
        <v>0</v>
      </c>
    </row>
    <row r="22" spans="1:18" ht="20.25" customHeight="1">
      <c r="A22" s="13">
        <v>12</v>
      </c>
      <c r="B22" s="14">
        <v>10123</v>
      </c>
      <c r="C22" s="24" t="s">
        <v>976</v>
      </c>
      <c r="D22" s="14">
        <v>1045</v>
      </c>
      <c r="E22" s="25" t="s">
        <v>939</v>
      </c>
      <c r="F22" s="24" t="s">
        <v>1043</v>
      </c>
      <c r="G22" s="14">
        <v>877.43</v>
      </c>
      <c r="H22" s="24" t="s">
        <v>20</v>
      </c>
      <c r="I22" s="29" t="s">
        <v>19</v>
      </c>
      <c r="J22" s="24" t="s">
        <v>1044</v>
      </c>
      <c r="K22" s="24" t="s">
        <v>976</v>
      </c>
      <c r="L22" s="63">
        <v>0</v>
      </c>
      <c r="M22" s="14">
        <v>517</v>
      </c>
      <c r="N22" s="24" t="s">
        <v>1026</v>
      </c>
      <c r="O22" s="64">
        <f t="shared" si="0"/>
        <v>877.43</v>
      </c>
      <c r="P22" s="14">
        <v>577</v>
      </c>
      <c r="Q22" s="24" t="s">
        <v>1026</v>
      </c>
      <c r="R22" s="63">
        <v>0</v>
      </c>
    </row>
    <row r="23" spans="1:18" ht="26.25" customHeight="1">
      <c r="A23" s="13">
        <v>13</v>
      </c>
      <c r="B23" s="14">
        <v>9895</v>
      </c>
      <c r="C23" s="24" t="s">
        <v>969</v>
      </c>
      <c r="D23" s="14">
        <v>207</v>
      </c>
      <c r="E23" s="25" t="s">
        <v>946</v>
      </c>
      <c r="F23" s="24" t="s">
        <v>33</v>
      </c>
      <c r="G23" s="14">
        <v>10329.51</v>
      </c>
      <c r="H23" s="24" t="s">
        <v>20</v>
      </c>
      <c r="I23" s="29" t="s">
        <v>19</v>
      </c>
      <c r="J23" s="24" t="s">
        <v>36</v>
      </c>
      <c r="K23" s="24" t="s">
        <v>999</v>
      </c>
      <c r="L23" s="63">
        <v>0</v>
      </c>
      <c r="M23" s="14">
        <v>515</v>
      </c>
      <c r="N23" s="24" t="s">
        <v>1026</v>
      </c>
      <c r="O23" s="64">
        <f t="shared" si="0"/>
        <v>10329.51</v>
      </c>
      <c r="P23" s="14">
        <v>575</v>
      </c>
      <c r="Q23" s="24" t="s">
        <v>1026</v>
      </c>
      <c r="R23" s="63">
        <v>0</v>
      </c>
    </row>
    <row r="24" spans="1:18" ht="27" customHeight="1">
      <c r="A24" s="13">
        <v>14</v>
      </c>
      <c r="B24" s="14">
        <v>8985</v>
      </c>
      <c r="C24" s="24" t="s">
        <v>926</v>
      </c>
      <c r="D24" s="14">
        <v>185</v>
      </c>
      <c r="E24" s="25" t="s">
        <v>907</v>
      </c>
      <c r="F24" s="24" t="s">
        <v>33</v>
      </c>
      <c r="G24" s="14">
        <v>1039.95</v>
      </c>
      <c r="H24" s="24" t="s">
        <v>20</v>
      </c>
      <c r="I24" s="29" t="s">
        <v>19</v>
      </c>
      <c r="J24" s="24" t="s">
        <v>1045</v>
      </c>
      <c r="K24" s="24" t="s">
        <v>931</v>
      </c>
      <c r="L24" s="63">
        <v>0</v>
      </c>
      <c r="M24" s="14">
        <v>514</v>
      </c>
      <c r="N24" s="24" t="s">
        <v>1026</v>
      </c>
      <c r="O24" s="14">
        <f t="shared" si="0"/>
        <v>1039.95</v>
      </c>
      <c r="P24" s="14">
        <v>575</v>
      </c>
      <c r="Q24" s="24" t="s">
        <v>1026</v>
      </c>
      <c r="R24" s="63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AC30"/>
  <sheetViews>
    <sheetView zoomScalePageLayoutView="0" workbookViewId="0" topLeftCell="A9">
      <selection activeCell="J34" sqref="J3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7">
        <v>1</v>
      </c>
      <c r="B10" s="18">
        <v>8153</v>
      </c>
      <c r="C10" s="19" t="s">
        <v>893</v>
      </c>
      <c r="D10" s="18">
        <v>153992</v>
      </c>
      <c r="E10" s="19" t="s">
        <v>888</v>
      </c>
      <c r="F10" s="29" t="s">
        <v>656</v>
      </c>
      <c r="G10" s="54">
        <v>4391.58</v>
      </c>
      <c r="H10" s="29" t="s">
        <v>89</v>
      </c>
      <c r="I10" s="29" t="s">
        <v>19</v>
      </c>
      <c r="J10" s="24" t="s">
        <v>1048</v>
      </c>
      <c r="K10" s="56" t="s">
        <v>946</v>
      </c>
      <c r="L10" s="32">
        <v>0</v>
      </c>
      <c r="M10" s="32">
        <v>357</v>
      </c>
      <c r="N10" s="56" t="s">
        <v>946</v>
      </c>
      <c r="O10" s="57">
        <f aca="true" t="shared" si="0" ref="O10:O30">G10</f>
        <v>4391.58</v>
      </c>
      <c r="P10" s="58">
        <v>590</v>
      </c>
      <c r="Q10" s="18" t="s">
        <v>1046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8.5" customHeight="1">
      <c r="A12" s="13">
        <v>2</v>
      </c>
      <c r="B12" s="14">
        <v>10691</v>
      </c>
      <c r="C12" s="24" t="s">
        <v>979</v>
      </c>
      <c r="D12" s="14">
        <v>1251</v>
      </c>
      <c r="E12" s="24" t="s">
        <v>885</v>
      </c>
      <c r="F12" s="30" t="s">
        <v>248</v>
      </c>
      <c r="G12" s="14">
        <v>357</v>
      </c>
      <c r="H12" s="29" t="s">
        <v>20</v>
      </c>
      <c r="I12" s="29" t="s">
        <v>19</v>
      </c>
      <c r="J12" s="18" t="s">
        <v>1047</v>
      </c>
      <c r="K12" s="24" t="s">
        <v>979</v>
      </c>
      <c r="L12" s="14">
        <v>0</v>
      </c>
      <c r="M12" s="14">
        <v>534</v>
      </c>
      <c r="N12" s="25" t="s">
        <v>1026</v>
      </c>
      <c r="O12" s="57">
        <f t="shared" si="0"/>
        <v>357</v>
      </c>
      <c r="P12" s="14">
        <v>592</v>
      </c>
      <c r="Q12" s="24" t="s">
        <v>1046</v>
      </c>
      <c r="R12" s="14">
        <v>0</v>
      </c>
    </row>
    <row r="13" spans="1:18" ht="27.75" customHeight="1">
      <c r="A13" s="13">
        <v>3</v>
      </c>
      <c r="B13" s="14">
        <v>10689</v>
      </c>
      <c r="C13" s="24" t="s">
        <v>979</v>
      </c>
      <c r="D13" s="14">
        <v>1272</v>
      </c>
      <c r="E13" s="24" t="s">
        <v>885</v>
      </c>
      <c r="F13" s="30" t="s">
        <v>248</v>
      </c>
      <c r="G13" s="14">
        <v>209.82</v>
      </c>
      <c r="H13" s="24" t="s">
        <v>20</v>
      </c>
      <c r="I13" s="29" t="s">
        <v>19</v>
      </c>
      <c r="J13" s="24" t="s">
        <v>492</v>
      </c>
      <c r="K13" s="24" t="s">
        <v>979</v>
      </c>
      <c r="L13" s="14">
        <v>0</v>
      </c>
      <c r="M13" s="14">
        <v>535</v>
      </c>
      <c r="N13" s="25" t="s">
        <v>1026</v>
      </c>
      <c r="O13" s="57">
        <f t="shared" si="0"/>
        <v>209.82</v>
      </c>
      <c r="P13" s="14">
        <v>592</v>
      </c>
      <c r="Q13" s="24" t="s">
        <v>1046</v>
      </c>
      <c r="R13" s="14">
        <v>0</v>
      </c>
    </row>
    <row r="14" spans="1:18" ht="21.75" customHeight="1">
      <c r="A14" s="13">
        <v>4</v>
      </c>
      <c r="B14" s="14">
        <v>8554</v>
      </c>
      <c r="C14" s="25" t="s">
        <v>907</v>
      </c>
      <c r="D14" s="14">
        <v>14798</v>
      </c>
      <c r="E14" s="24" t="s">
        <v>893</v>
      </c>
      <c r="F14" s="30" t="s">
        <v>364</v>
      </c>
      <c r="G14" s="14">
        <v>2675.36</v>
      </c>
      <c r="H14" s="24" t="s">
        <v>20</v>
      </c>
      <c r="I14" s="29" t="s">
        <v>19</v>
      </c>
      <c r="J14" s="24" t="s">
        <v>1049</v>
      </c>
      <c r="K14" s="24" t="s">
        <v>939</v>
      </c>
      <c r="L14" s="14">
        <v>0</v>
      </c>
      <c r="M14" s="14">
        <v>539</v>
      </c>
      <c r="N14" s="25" t="s">
        <v>1026</v>
      </c>
      <c r="O14" s="57">
        <f t="shared" si="0"/>
        <v>2675.36</v>
      </c>
      <c r="P14" s="14">
        <v>591</v>
      </c>
      <c r="Q14" s="24" t="s">
        <v>1046</v>
      </c>
      <c r="R14" s="14">
        <v>0</v>
      </c>
    </row>
    <row r="15" spans="1:18" ht="26.25" customHeight="1">
      <c r="A15" s="13">
        <v>5</v>
      </c>
      <c r="B15" s="14">
        <v>7031</v>
      </c>
      <c r="C15" s="25" t="s">
        <v>885</v>
      </c>
      <c r="D15" s="14">
        <v>41748</v>
      </c>
      <c r="E15" s="24" t="s">
        <v>885</v>
      </c>
      <c r="F15" s="29" t="s">
        <v>225</v>
      </c>
      <c r="G15" s="14">
        <v>589.05</v>
      </c>
      <c r="H15" s="24" t="s">
        <v>20</v>
      </c>
      <c r="I15" s="29" t="s">
        <v>19</v>
      </c>
      <c r="J15" s="24" t="s">
        <v>1050</v>
      </c>
      <c r="K15" s="24" t="s">
        <v>873</v>
      </c>
      <c r="L15" s="14">
        <v>0</v>
      </c>
      <c r="M15" s="14">
        <v>541</v>
      </c>
      <c r="N15" s="25" t="s">
        <v>1026</v>
      </c>
      <c r="O15" s="57">
        <f t="shared" si="0"/>
        <v>589.05</v>
      </c>
      <c r="P15" s="14">
        <v>589</v>
      </c>
      <c r="Q15" s="24" t="s">
        <v>1046</v>
      </c>
      <c r="R15" s="14">
        <v>0</v>
      </c>
    </row>
    <row r="16" spans="1:18" ht="26.25" customHeight="1">
      <c r="A16" s="13">
        <v>6</v>
      </c>
      <c r="B16" s="14">
        <v>7063</v>
      </c>
      <c r="C16" s="25" t="s">
        <v>873</v>
      </c>
      <c r="D16" s="14">
        <v>1542</v>
      </c>
      <c r="E16" s="24" t="s">
        <v>885</v>
      </c>
      <c r="F16" s="30" t="s">
        <v>875</v>
      </c>
      <c r="G16" s="14">
        <v>3094</v>
      </c>
      <c r="H16" s="24" t="s">
        <v>20</v>
      </c>
      <c r="I16" s="29" t="s">
        <v>19</v>
      </c>
      <c r="J16" s="24" t="s">
        <v>1051</v>
      </c>
      <c r="K16" s="24" t="s">
        <v>1029</v>
      </c>
      <c r="L16" s="14">
        <v>0</v>
      </c>
      <c r="M16" s="14">
        <v>540</v>
      </c>
      <c r="N16" s="25" t="s">
        <v>1026</v>
      </c>
      <c r="O16" s="57">
        <f t="shared" si="0"/>
        <v>3094</v>
      </c>
      <c r="P16" s="14">
        <v>588</v>
      </c>
      <c r="Q16" s="24" t="s">
        <v>1046</v>
      </c>
      <c r="R16" s="14">
        <v>0</v>
      </c>
    </row>
    <row r="17" spans="1:18" ht="23.25" customHeight="1">
      <c r="A17" s="13">
        <v>7</v>
      </c>
      <c r="B17" s="14">
        <v>7463</v>
      </c>
      <c r="C17" s="25" t="s">
        <v>888</v>
      </c>
      <c r="D17" s="14">
        <v>3369</v>
      </c>
      <c r="E17" s="24" t="s">
        <v>885</v>
      </c>
      <c r="F17" s="30" t="s">
        <v>251</v>
      </c>
      <c r="G17" s="14">
        <v>301.61</v>
      </c>
      <c r="H17" s="24" t="s">
        <v>20</v>
      </c>
      <c r="I17" s="29" t="s">
        <v>19</v>
      </c>
      <c r="J17" s="24" t="s">
        <v>1052</v>
      </c>
      <c r="K17" s="24" t="s">
        <v>907</v>
      </c>
      <c r="L17" s="14">
        <v>0</v>
      </c>
      <c r="M17" s="14">
        <v>542</v>
      </c>
      <c r="N17" s="25" t="s">
        <v>1026</v>
      </c>
      <c r="O17" s="57">
        <f t="shared" si="0"/>
        <v>301.61</v>
      </c>
      <c r="P17" s="14">
        <v>587</v>
      </c>
      <c r="Q17" s="24" t="s">
        <v>1046</v>
      </c>
      <c r="R17" s="14">
        <v>0</v>
      </c>
    </row>
    <row r="18" spans="1:18" ht="22.5" customHeight="1">
      <c r="A18" s="13">
        <v>8</v>
      </c>
      <c r="B18" s="14">
        <v>8373</v>
      </c>
      <c r="C18" s="25" t="s">
        <v>931</v>
      </c>
      <c r="D18" s="14">
        <v>5951180</v>
      </c>
      <c r="E18" s="24" t="s">
        <v>893</v>
      </c>
      <c r="F18" s="30" t="s">
        <v>265</v>
      </c>
      <c r="G18" s="14">
        <v>2508.75</v>
      </c>
      <c r="H18" s="24" t="s">
        <v>20</v>
      </c>
      <c r="I18" s="29" t="s">
        <v>19</v>
      </c>
      <c r="J18" s="24" t="s">
        <v>349</v>
      </c>
      <c r="K18" s="24" t="s">
        <v>931</v>
      </c>
      <c r="L18" s="14">
        <v>0</v>
      </c>
      <c r="M18" s="14">
        <v>586</v>
      </c>
      <c r="N18" s="25" t="s">
        <v>1046</v>
      </c>
      <c r="O18" s="57">
        <f t="shared" si="0"/>
        <v>2508.75</v>
      </c>
      <c r="P18" s="14">
        <v>586</v>
      </c>
      <c r="Q18" s="24" t="s">
        <v>1046</v>
      </c>
      <c r="R18" s="14">
        <v>0</v>
      </c>
    </row>
    <row r="19" spans="1:18" ht="23.25" customHeight="1">
      <c r="A19" s="13">
        <v>9</v>
      </c>
      <c r="B19" s="14">
        <v>7888</v>
      </c>
      <c r="C19" s="25" t="s">
        <v>907</v>
      </c>
      <c r="D19" s="14">
        <v>129953</v>
      </c>
      <c r="E19" s="24" t="s">
        <v>888</v>
      </c>
      <c r="F19" s="30" t="s">
        <v>148</v>
      </c>
      <c r="G19" s="14">
        <v>6270.37</v>
      </c>
      <c r="H19" s="24" t="s">
        <v>20</v>
      </c>
      <c r="I19" s="29" t="s">
        <v>19</v>
      </c>
      <c r="J19" s="24" t="s">
        <v>1053</v>
      </c>
      <c r="K19" s="24" t="s">
        <v>893</v>
      </c>
      <c r="L19" s="14">
        <v>0</v>
      </c>
      <c r="M19" s="14">
        <v>546</v>
      </c>
      <c r="N19" s="25" t="s">
        <v>1026</v>
      </c>
      <c r="O19" s="57">
        <f t="shared" si="0"/>
        <v>6270.37</v>
      </c>
      <c r="P19" s="14">
        <v>585</v>
      </c>
      <c r="Q19" s="24" t="s">
        <v>1046</v>
      </c>
      <c r="R19" s="14">
        <v>0</v>
      </c>
    </row>
    <row r="20" spans="1:18" ht="21.75" customHeight="1">
      <c r="A20" s="13">
        <v>10</v>
      </c>
      <c r="B20" s="14">
        <v>5627</v>
      </c>
      <c r="C20" s="25" t="s">
        <v>949</v>
      </c>
      <c r="D20" s="14">
        <v>9155021781</v>
      </c>
      <c r="E20" s="24" t="s">
        <v>949</v>
      </c>
      <c r="F20" s="30" t="s">
        <v>217</v>
      </c>
      <c r="G20" s="14">
        <v>7580.37</v>
      </c>
      <c r="H20" s="24" t="s">
        <v>20</v>
      </c>
      <c r="I20" s="29" t="s">
        <v>19</v>
      </c>
      <c r="J20" s="24" t="s">
        <v>1054</v>
      </c>
      <c r="K20" s="24" t="s">
        <v>1046</v>
      </c>
      <c r="L20" s="14">
        <v>0</v>
      </c>
      <c r="M20" s="14">
        <v>554</v>
      </c>
      <c r="N20" s="25" t="s">
        <v>1046</v>
      </c>
      <c r="O20" s="57">
        <f t="shared" si="0"/>
        <v>7580.37</v>
      </c>
      <c r="P20" s="14">
        <v>594</v>
      </c>
      <c r="Q20" s="24" t="s">
        <v>1046</v>
      </c>
      <c r="R20" s="14">
        <v>0</v>
      </c>
    </row>
    <row r="21" spans="1:18" ht="21.75" customHeight="1">
      <c r="A21" s="13">
        <v>11</v>
      </c>
      <c r="B21" s="14">
        <v>5639</v>
      </c>
      <c r="C21" s="25" t="s">
        <v>949</v>
      </c>
      <c r="D21" s="14">
        <v>9155021794</v>
      </c>
      <c r="E21" s="24" t="s">
        <v>949</v>
      </c>
      <c r="F21" s="30" t="s">
        <v>217</v>
      </c>
      <c r="G21" s="14">
        <v>6209.94</v>
      </c>
      <c r="H21" s="24" t="s">
        <v>20</v>
      </c>
      <c r="I21" s="29" t="s">
        <v>19</v>
      </c>
      <c r="J21" s="24" t="s">
        <v>1054</v>
      </c>
      <c r="K21" s="24" t="s">
        <v>1046</v>
      </c>
      <c r="L21" s="14">
        <v>0</v>
      </c>
      <c r="M21" s="14">
        <v>553</v>
      </c>
      <c r="N21" s="25" t="s">
        <v>1046</v>
      </c>
      <c r="O21" s="57">
        <f t="shared" si="0"/>
        <v>6209.94</v>
      </c>
      <c r="P21" s="14">
        <v>594</v>
      </c>
      <c r="Q21" s="24" t="s">
        <v>1046</v>
      </c>
      <c r="R21" s="14">
        <v>0</v>
      </c>
    </row>
    <row r="22" spans="1:18" ht="21.75" customHeight="1">
      <c r="A22" s="13">
        <v>12</v>
      </c>
      <c r="B22" s="14">
        <v>7881</v>
      </c>
      <c r="C22" s="25" t="s">
        <v>893</v>
      </c>
      <c r="D22" s="14">
        <v>26847</v>
      </c>
      <c r="E22" s="24" t="s">
        <v>903</v>
      </c>
      <c r="F22" s="24" t="s">
        <v>87</v>
      </c>
      <c r="G22" s="14">
        <v>3714.74</v>
      </c>
      <c r="H22" s="24" t="s">
        <v>20</v>
      </c>
      <c r="I22" s="29" t="s">
        <v>19</v>
      </c>
      <c r="J22" s="24" t="s">
        <v>1060</v>
      </c>
      <c r="K22" s="24" t="s">
        <v>893</v>
      </c>
      <c r="L22" s="14">
        <v>0</v>
      </c>
      <c r="M22" s="14">
        <v>545</v>
      </c>
      <c r="N22" s="25" t="s">
        <v>1026</v>
      </c>
      <c r="O22" s="57">
        <f t="shared" si="0"/>
        <v>3714.74</v>
      </c>
      <c r="P22" s="14">
        <v>584</v>
      </c>
      <c r="Q22" s="24" t="s">
        <v>1046</v>
      </c>
      <c r="R22" s="14">
        <v>0</v>
      </c>
    </row>
    <row r="23" spans="1:18" ht="26.25" customHeight="1">
      <c r="A23" s="13">
        <v>13</v>
      </c>
      <c r="B23" s="67">
        <v>7878</v>
      </c>
      <c r="C23" s="25" t="s">
        <v>893</v>
      </c>
      <c r="D23" s="14">
        <v>26829</v>
      </c>
      <c r="E23" s="24" t="s">
        <v>873</v>
      </c>
      <c r="F23" s="24" t="s">
        <v>87</v>
      </c>
      <c r="G23" s="14">
        <v>1845</v>
      </c>
      <c r="H23" s="24" t="s">
        <v>20</v>
      </c>
      <c r="I23" s="29" t="s">
        <v>19</v>
      </c>
      <c r="J23" s="24" t="s">
        <v>1061</v>
      </c>
      <c r="K23" s="24" t="s">
        <v>893</v>
      </c>
      <c r="L23" s="14">
        <v>0</v>
      </c>
      <c r="M23" s="14">
        <v>548</v>
      </c>
      <c r="N23" s="25" t="s">
        <v>1026</v>
      </c>
      <c r="O23" s="57">
        <f t="shared" si="0"/>
        <v>1845</v>
      </c>
      <c r="P23" s="14">
        <v>584</v>
      </c>
      <c r="Q23" s="24" t="s">
        <v>1046</v>
      </c>
      <c r="R23" s="14">
        <v>0</v>
      </c>
    </row>
    <row r="24" spans="1:18" ht="18.75" customHeight="1">
      <c r="A24" s="13">
        <v>14</v>
      </c>
      <c r="B24" s="14">
        <v>7880</v>
      </c>
      <c r="C24" s="25" t="s">
        <v>893</v>
      </c>
      <c r="D24" s="14">
        <v>26823</v>
      </c>
      <c r="E24" s="24" t="s">
        <v>873</v>
      </c>
      <c r="F24" s="24" t="s">
        <v>87</v>
      </c>
      <c r="G24" s="14">
        <v>934.8</v>
      </c>
      <c r="H24" s="24" t="s">
        <v>20</v>
      </c>
      <c r="I24" s="29" t="s">
        <v>19</v>
      </c>
      <c r="J24" s="24" t="s">
        <v>1062</v>
      </c>
      <c r="K24" s="24" t="s">
        <v>893</v>
      </c>
      <c r="L24" s="14">
        <v>0</v>
      </c>
      <c r="M24" s="14">
        <v>547</v>
      </c>
      <c r="N24" s="25" t="s">
        <v>1026</v>
      </c>
      <c r="O24" s="57">
        <f t="shared" si="0"/>
        <v>934.8</v>
      </c>
      <c r="P24" s="14">
        <v>584</v>
      </c>
      <c r="Q24" s="24" t="s">
        <v>1046</v>
      </c>
      <c r="R24" s="14">
        <v>0</v>
      </c>
    </row>
    <row r="25" spans="1:18" ht="18.75" customHeight="1">
      <c r="A25" s="13">
        <v>15</v>
      </c>
      <c r="B25" s="14">
        <v>10479</v>
      </c>
      <c r="C25" s="25" t="s">
        <v>985</v>
      </c>
      <c r="D25" s="14">
        <v>26896</v>
      </c>
      <c r="E25" s="24" t="s">
        <v>969</v>
      </c>
      <c r="F25" s="24" t="s">
        <v>87</v>
      </c>
      <c r="G25" s="14">
        <v>1441.27</v>
      </c>
      <c r="H25" s="24" t="s">
        <v>20</v>
      </c>
      <c r="I25" s="29" t="s">
        <v>19</v>
      </c>
      <c r="J25" s="24" t="s">
        <v>1063</v>
      </c>
      <c r="K25" s="24" t="s">
        <v>985</v>
      </c>
      <c r="L25" s="14">
        <v>0</v>
      </c>
      <c r="M25" s="14">
        <v>544</v>
      </c>
      <c r="N25" s="25" t="s">
        <v>1026</v>
      </c>
      <c r="O25" s="57">
        <f t="shared" si="0"/>
        <v>1441.27</v>
      </c>
      <c r="P25" s="14">
        <v>584</v>
      </c>
      <c r="Q25" s="24" t="s">
        <v>1046</v>
      </c>
      <c r="R25" s="14">
        <v>0</v>
      </c>
    </row>
    <row r="26" spans="1:18" ht="18" customHeight="1">
      <c r="A26" s="13">
        <v>16</v>
      </c>
      <c r="B26" s="14">
        <v>5802</v>
      </c>
      <c r="C26" s="25" t="s">
        <v>853</v>
      </c>
      <c r="D26" s="14">
        <v>4968712</v>
      </c>
      <c r="E26" s="24" t="s">
        <v>949</v>
      </c>
      <c r="F26" s="24" t="s">
        <v>35</v>
      </c>
      <c r="G26" s="14">
        <v>2856.71</v>
      </c>
      <c r="H26" s="24" t="s">
        <v>20</v>
      </c>
      <c r="I26" s="29" t="s">
        <v>19</v>
      </c>
      <c r="J26" s="24" t="s">
        <v>1058</v>
      </c>
      <c r="K26" s="24" t="s">
        <v>1029</v>
      </c>
      <c r="L26" s="14">
        <v>0</v>
      </c>
      <c r="M26" s="14">
        <v>551</v>
      </c>
      <c r="N26" s="25" t="s">
        <v>1026</v>
      </c>
      <c r="O26" s="57">
        <f t="shared" si="0"/>
        <v>2856.71</v>
      </c>
      <c r="P26" s="14">
        <v>593</v>
      </c>
      <c r="Q26" s="24" t="s">
        <v>1046</v>
      </c>
      <c r="R26" s="14">
        <v>0</v>
      </c>
    </row>
    <row r="27" spans="1:18" ht="18.75" customHeight="1">
      <c r="A27" s="13">
        <v>17</v>
      </c>
      <c r="B27" s="14">
        <v>8848</v>
      </c>
      <c r="C27" s="25" t="s">
        <v>926</v>
      </c>
      <c r="D27" s="14">
        <v>7779857</v>
      </c>
      <c r="E27" s="24" t="s">
        <v>918</v>
      </c>
      <c r="F27" s="24" t="s">
        <v>35</v>
      </c>
      <c r="G27" s="14">
        <v>-974.56</v>
      </c>
      <c r="H27" s="24" t="s">
        <v>20</v>
      </c>
      <c r="I27" s="29" t="s">
        <v>19</v>
      </c>
      <c r="J27" s="24" t="s">
        <v>1059</v>
      </c>
      <c r="K27" s="24" t="s">
        <v>1029</v>
      </c>
      <c r="L27" s="14">
        <v>0</v>
      </c>
      <c r="M27" s="14">
        <v>552</v>
      </c>
      <c r="N27" s="25" t="s">
        <v>1026</v>
      </c>
      <c r="O27" s="57">
        <f t="shared" si="0"/>
        <v>-974.56</v>
      </c>
      <c r="P27" s="14">
        <v>593</v>
      </c>
      <c r="Q27" s="24" t="s">
        <v>1046</v>
      </c>
      <c r="R27" s="14">
        <v>0</v>
      </c>
    </row>
    <row r="28" spans="1:18" ht="24" customHeight="1">
      <c r="A28" s="13">
        <v>18</v>
      </c>
      <c r="B28" s="14">
        <v>7445</v>
      </c>
      <c r="C28" s="25" t="s">
        <v>888</v>
      </c>
      <c r="D28" s="14">
        <v>71408</v>
      </c>
      <c r="E28" s="24" t="s">
        <v>873</v>
      </c>
      <c r="F28" s="24" t="s">
        <v>35</v>
      </c>
      <c r="G28" s="14">
        <v>2909.74</v>
      </c>
      <c r="H28" s="24" t="s">
        <v>20</v>
      </c>
      <c r="I28" s="29" t="s">
        <v>19</v>
      </c>
      <c r="J28" s="24" t="s">
        <v>1057</v>
      </c>
      <c r="K28" s="24" t="s">
        <v>893</v>
      </c>
      <c r="L28" s="14">
        <v>0</v>
      </c>
      <c r="M28" s="14">
        <v>549</v>
      </c>
      <c r="N28" s="25" t="s">
        <v>1026</v>
      </c>
      <c r="O28" s="57">
        <f t="shared" si="0"/>
        <v>2909.74</v>
      </c>
      <c r="P28" s="14">
        <v>602</v>
      </c>
      <c r="Q28" s="24" t="s">
        <v>1046</v>
      </c>
      <c r="R28" s="14">
        <v>0</v>
      </c>
    </row>
    <row r="29" spans="1:18" ht="25.5" customHeight="1">
      <c r="A29" s="13">
        <v>18</v>
      </c>
      <c r="B29" s="14">
        <v>7464</v>
      </c>
      <c r="C29" s="25" t="s">
        <v>888</v>
      </c>
      <c r="D29" s="14">
        <v>4177</v>
      </c>
      <c r="E29" s="24" t="s">
        <v>885</v>
      </c>
      <c r="F29" s="24" t="s">
        <v>1055</v>
      </c>
      <c r="G29" s="14">
        <v>1065.94</v>
      </c>
      <c r="H29" s="24" t="s">
        <v>20</v>
      </c>
      <c r="I29" s="29" t="s">
        <v>19</v>
      </c>
      <c r="J29" s="24" t="s">
        <v>1044</v>
      </c>
      <c r="K29" s="24" t="s">
        <v>906</v>
      </c>
      <c r="L29" s="14">
        <v>0</v>
      </c>
      <c r="M29" s="14">
        <v>555</v>
      </c>
      <c r="N29" s="25" t="s">
        <v>1046</v>
      </c>
      <c r="O29" s="57">
        <f t="shared" si="0"/>
        <v>1065.94</v>
      </c>
      <c r="P29" s="14">
        <v>597</v>
      </c>
      <c r="Q29" s="24" t="s">
        <v>1046</v>
      </c>
      <c r="R29" s="14">
        <v>0</v>
      </c>
    </row>
    <row r="30" spans="1:18" ht="32.25" customHeight="1">
      <c r="A30" s="13">
        <v>19</v>
      </c>
      <c r="B30" s="14">
        <v>7433</v>
      </c>
      <c r="C30" s="25" t="s">
        <v>888</v>
      </c>
      <c r="D30" s="14">
        <v>6877</v>
      </c>
      <c r="E30" s="24" t="s">
        <v>885</v>
      </c>
      <c r="F30" s="18" t="s">
        <v>1056</v>
      </c>
      <c r="G30" s="14">
        <v>2633.86</v>
      </c>
      <c r="H30" s="24" t="s">
        <v>20</v>
      </c>
      <c r="I30" s="29" t="s">
        <v>19</v>
      </c>
      <c r="J30" s="24" t="s">
        <v>1044</v>
      </c>
      <c r="K30" s="24" t="s">
        <v>906</v>
      </c>
      <c r="L30" s="14">
        <v>0</v>
      </c>
      <c r="M30" s="14">
        <v>556</v>
      </c>
      <c r="N30" s="25" t="s">
        <v>1046</v>
      </c>
      <c r="O30" s="57">
        <f t="shared" si="0"/>
        <v>2633.86</v>
      </c>
      <c r="P30" s="14">
        <v>598</v>
      </c>
      <c r="Q30" s="24" t="s">
        <v>1046</v>
      </c>
      <c r="R3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4">
      <selection activeCell="D18" sqref="D18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7621</v>
      </c>
      <c r="C10" s="11" t="s">
        <v>906</v>
      </c>
      <c r="D10" s="11">
        <v>10951558</v>
      </c>
      <c r="E10" s="19" t="s">
        <v>906</v>
      </c>
      <c r="F10" s="29" t="s">
        <v>623</v>
      </c>
      <c r="G10" s="54">
        <v>531.48</v>
      </c>
      <c r="H10" s="29" t="s">
        <v>20</v>
      </c>
      <c r="I10" s="29" t="s">
        <v>19</v>
      </c>
      <c r="J10" s="55" t="s">
        <v>1065</v>
      </c>
      <c r="K10" s="56" t="s">
        <v>907</v>
      </c>
      <c r="L10" s="32">
        <v>0</v>
      </c>
      <c r="M10" s="32">
        <v>533</v>
      </c>
      <c r="N10" s="56" t="s">
        <v>1026</v>
      </c>
      <c r="O10" s="57">
        <f aca="true" t="shared" si="0" ref="O10:O15">G10</f>
        <v>531.48</v>
      </c>
      <c r="P10" s="58">
        <v>603</v>
      </c>
      <c r="Q10" s="18" t="s">
        <v>1064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1131</v>
      </c>
      <c r="C12" s="24" t="s">
        <v>1006</v>
      </c>
      <c r="D12" s="14">
        <v>40144</v>
      </c>
      <c r="E12" s="24" t="s">
        <v>1029</v>
      </c>
      <c r="F12" s="24" t="s">
        <v>1067</v>
      </c>
      <c r="G12" s="14">
        <v>1319</v>
      </c>
      <c r="H12" s="29" t="s">
        <v>20</v>
      </c>
      <c r="I12" s="29" t="s">
        <v>19</v>
      </c>
      <c r="J12" s="18" t="s">
        <v>1068</v>
      </c>
      <c r="K12" s="24" t="s">
        <v>1006</v>
      </c>
      <c r="L12" s="14">
        <v>0</v>
      </c>
      <c r="M12" s="14">
        <v>570</v>
      </c>
      <c r="N12" s="25" t="s">
        <v>1026</v>
      </c>
      <c r="O12" s="57">
        <f t="shared" si="0"/>
        <v>1319</v>
      </c>
      <c r="P12" s="14">
        <v>604</v>
      </c>
      <c r="Q12" s="24" t="s">
        <v>1064</v>
      </c>
      <c r="R12" s="21">
        <v>0</v>
      </c>
    </row>
    <row r="13" spans="1:18" ht="24.75" customHeight="1">
      <c r="A13" s="13">
        <v>3</v>
      </c>
      <c r="B13" s="14">
        <v>7638</v>
      </c>
      <c r="C13" s="24" t="s">
        <v>906</v>
      </c>
      <c r="D13" s="14">
        <v>458</v>
      </c>
      <c r="E13" s="24" t="s">
        <v>888</v>
      </c>
      <c r="F13" s="24" t="s">
        <v>334</v>
      </c>
      <c r="G13" s="14">
        <v>14104.35</v>
      </c>
      <c r="H13" s="29" t="s">
        <v>20</v>
      </c>
      <c r="I13" s="29" t="s">
        <v>19</v>
      </c>
      <c r="J13" s="24" t="s">
        <v>1069</v>
      </c>
      <c r="K13" s="24" t="s">
        <v>893</v>
      </c>
      <c r="L13" s="14">
        <v>0</v>
      </c>
      <c r="M13" s="14">
        <v>575</v>
      </c>
      <c r="N13" s="25" t="s">
        <v>1070</v>
      </c>
      <c r="O13" s="57">
        <f t="shared" si="0"/>
        <v>14104.35</v>
      </c>
      <c r="P13" s="14">
        <v>605</v>
      </c>
      <c r="Q13" s="24" t="s">
        <v>1064</v>
      </c>
      <c r="R13" s="21">
        <v>0</v>
      </c>
    </row>
    <row r="14" spans="1:18" ht="21" customHeight="1">
      <c r="A14" s="13"/>
      <c r="B14" s="14">
        <v>9876</v>
      </c>
      <c r="C14" s="24" t="s">
        <v>969</v>
      </c>
      <c r="D14" s="14">
        <v>23004</v>
      </c>
      <c r="E14" s="24" t="s">
        <v>885</v>
      </c>
      <c r="F14" s="24" t="s">
        <v>1071</v>
      </c>
      <c r="G14" s="14">
        <v>9225.98</v>
      </c>
      <c r="H14" s="29" t="s">
        <v>20</v>
      </c>
      <c r="I14" s="29" t="s">
        <v>19</v>
      </c>
      <c r="J14" s="24" t="s">
        <v>1074</v>
      </c>
      <c r="K14" s="24" t="s">
        <v>999</v>
      </c>
      <c r="L14" s="14">
        <v>0</v>
      </c>
      <c r="M14" s="14">
        <v>577</v>
      </c>
      <c r="N14" s="25" t="s">
        <v>1070</v>
      </c>
      <c r="O14" s="57">
        <f t="shared" si="0"/>
        <v>9225.98</v>
      </c>
      <c r="P14" s="14">
        <v>606</v>
      </c>
      <c r="Q14" s="24" t="s">
        <v>1064</v>
      </c>
      <c r="R14" s="21">
        <v>0</v>
      </c>
    </row>
    <row r="15" spans="1:18" ht="26.25" customHeight="1">
      <c r="A15" s="13">
        <v>5</v>
      </c>
      <c r="B15" s="14">
        <v>11267</v>
      </c>
      <c r="C15" s="24" t="s">
        <v>1006</v>
      </c>
      <c r="D15" s="14">
        <v>101434</v>
      </c>
      <c r="E15" s="24" t="s">
        <v>1072</v>
      </c>
      <c r="F15" s="24" t="s">
        <v>71</v>
      </c>
      <c r="G15" s="14">
        <v>552.36</v>
      </c>
      <c r="H15" s="29" t="s">
        <v>20</v>
      </c>
      <c r="I15" s="29" t="s">
        <v>19</v>
      </c>
      <c r="J15" s="18" t="s">
        <v>1073</v>
      </c>
      <c r="K15" s="24" t="s">
        <v>1070</v>
      </c>
      <c r="L15" s="14">
        <v>0</v>
      </c>
      <c r="M15" s="14">
        <v>572</v>
      </c>
      <c r="N15" s="25" t="s">
        <v>1070</v>
      </c>
      <c r="O15" s="57">
        <f t="shared" si="0"/>
        <v>552.36</v>
      </c>
      <c r="P15" s="14">
        <v>607</v>
      </c>
      <c r="Q15" s="24" t="s">
        <v>1064</v>
      </c>
      <c r="R15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N36" sqref="N36"/>
    </sheetView>
  </sheetViews>
  <sheetFormatPr defaultColWidth="9.140625" defaultRowHeight="12.75"/>
  <cols>
    <col min="1" max="1" width="6.28125" style="10" customWidth="1"/>
    <col min="2" max="2" width="10.7109375" style="6" customWidth="1"/>
    <col min="3" max="3" width="12.421875" style="6" customWidth="1"/>
    <col min="4" max="4" width="14.28125" style="6" customWidth="1"/>
    <col min="5" max="5" width="12.5742187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8451</v>
      </c>
      <c r="C10" s="19" t="s">
        <v>907</v>
      </c>
      <c r="D10" s="18">
        <v>2029084</v>
      </c>
      <c r="E10" s="19" t="s">
        <v>893</v>
      </c>
      <c r="F10" s="29" t="s">
        <v>322</v>
      </c>
      <c r="G10" s="54">
        <v>864.6</v>
      </c>
      <c r="H10" s="29" t="s">
        <v>20</v>
      </c>
      <c r="I10" s="29" t="s">
        <v>19</v>
      </c>
      <c r="J10" s="55" t="s">
        <v>1075</v>
      </c>
      <c r="K10" s="56" t="s">
        <v>907</v>
      </c>
      <c r="L10" s="32">
        <v>0</v>
      </c>
      <c r="M10" s="32">
        <v>510</v>
      </c>
      <c r="N10" s="56" t="s">
        <v>1046</v>
      </c>
      <c r="O10" s="57">
        <f>G10</f>
        <v>864.6</v>
      </c>
      <c r="P10" s="58">
        <v>622</v>
      </c>
      <c r="Q10" s="18" t="s">
        <v>1066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322</v>
      </c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8449</v>
      </c>
      <c r="C12" s="24" t="s">
        <v>907</v>
      </c>
      <c r="D12" s="14">
        <v>2029067</v>
      </c>
      <c r="E12" s="24" t="s">
        <v>906</v>
      </c>
      <c r="F12" s="29" t="s">
        <v>322</v>
      </c>
      <c r="G12" s="14">
        <v>2023.14</v>
      </c>
      <c r="H12" s="29" t="s">
        <v>20</v>
      </c>
      <c r="I12" s="29" t="s">
        <v>19</v>
      </c>
      <c r="J12" s="18" t="s">
        <v>1076</v>
      </c>
      <c r="K12" s="24" t="s">
        <v>907</v>
      </c>
      <c r="L12" s="14">
        <v>0</v>
      </c>
      <c r="M12" s="14">
        <v>569</v>
      </c>
      <c r="N12" s="24" t="s">
        <v>1046</v>
      </c>
      <c r="O12" s="57">
        <f>G12</f>
        <v>2023.14</v>
      </c>
      <c r="P12" s="14">
        <v>622</v>
      </c>
      <c r="Q12" s="24" t="s">
        <v>1066</v>
      </c>
      <c r="R12" s="14">
        <v>0</v>
      </c>
    </row>
    <row r="13" spans="1:18" ht="29.25" customHeight="1">
      <c r="A13" s="13">
        <v>3</v>
      </c>
      <c r="B13" s="14">
        <v>9524</v>
      </c>
      <c r="C13" s="24" t="s">
        <v>946</v>
      </c>
      <c r="D13" s="14">
        <v>2029132</v>
      </c>
      <c r="E13" s="24" t="s">
        <v>931</v>
      </c>
      <c r="F13" s="29" t="s">
        <v>322</v>
      </c>
      <c r="G13" s="14">
        <v>6574.4</v>
      </c>
      <c r="H13" s="24" t="s">
        <v>20</v>
      </c>
      <c r="I13" s="29" t="s">
        <v>19</v>
      </c>
      <c r="J13" s="24" t="s">
        <v>1079</v>
      </c>
      <c r="K13" s="24" t="s">
        <v>1077</v>
      </c>
      <c r="L13" s="14">
        <v>0</v>
      </c>
      <c r="M13" s="14">
        <v>571</v>
      </c>
      <c r="N13" s="24" t="s">
        <v>1046</v>
      </c>
      <c r="O13" s="57">
        <f>G13</f>
        <v>6574.4</v>
      </c>
      <c r="P13" s="14">
        <v>622</v>
      </c>
      <c r="Q13" s="24" t="s">
        <v>1066</v>
      </c>
      <c r="R13" s="14">
        <v>0</v>
      </c>
    </row>
    <row r="14" spans="1:18" ht="23.25" customHeight="1">
      <c r="A14" s="66">
        <v>4</v>
      </c>
      <c r="B14" s="63">
        <v>11334</v>
      </c>
      <c r="C14" s="65" t="s">
        <v>1006</v>
      </c>
      <c r="D14" s="63">
        <v>2029245</v>
      </c>
      <c r="E14" s="65" t="s">
        <v>999</v>
      </c>
      <c r="F14" s="29" t="s">
        <v>322</v>
      </c>
      <c r="G14" s="63">
        <v>-1662.24</v>
      </c>
      <c r="H14" s="24" t="s">
        <v>20</v>
      </c>
      <c r="I14" s="29" t="s">
        <v>19</v>
      </c>
      <c r="J14" s="65" t="s">
        <v>1078</v>
      </c>
      <c r="K14" s="65" t="s">
        <v>1026</v>
      </c>
      <c r="L14" s="63">
        <v>0</v>
      </c>
      <c r="M14" s="63">
        <v>568</v>
      </c>
      <c r="N14" s="65" t="s">
        <v>1046</v>
      </c>
      <c r="O14" s="64">
        <f>G14</f>
        <v>-1662.24</v>
      </c>
      <c r="P14" s="63">
        <v>622</v>
      </c>
      <c r="Q14" s="65" t="s">
        <v>1066</v>
      </c>
      <c r="R14" s="63">
        <v>0</v>
      </c>
    </row>
    <row r="15" spans="1:18" ht="29.25" customHeight="1">
      <c r="A15" s="66">
        <v>5</v>
      </c>
      <c r="B15" s="63">
        <v>8837</v>
      </c>
      <c r="C15" s="65" t="s">
        <v>926</v>
      </c>
      <c r="D15" s="63">
        <v>2029095</v>
      </c>
      <c r="E15" s="65" t="s">
        <v>918</v>
      </c>
      <c r="F15" s="29" t="s">
        <v>322</v>
      </c>
      <c r="G15" s="63">
        <v>1682.95</v>
      </c>
      <c r="H15" s="24" t="s">
        <v>20</v>
      </c>
      <c r="I15" s="29" t="s">
        <v>19</v>
      </c>
      <c r="J15" s="65" t="s">
        <v>1080</v>
      </c>
      <c r="K15" s="65" t="s">
        <v>931</v>
      </c>
      <c r="L15" s="63">
        <v>0</v>
      </c>
      <c r="M15" s="63">
        <v>567</v>
      </c>
      <c r="N15" s="65" t="s">
        <v>1046</v>
      </c>
      <c r="O15" s="64">
        <f aca="true" t="shared" si="0" ref="O15:O25">G15</f>
        <v>1682.95</v>
      </c>
      <c r="P15" s="63">
        <v>622</v>
      </c>
      <c r="Q15" s="65" t="s">
        <v>1066</v>
      </c>
      <c r="R15" s="63">
        <v>0</v>
      </c>
    </row>
    <row r="16" spans="1:18" ht="29.25" customHeight="1">
      <c r="A16" s="66">
        <v>6</v>
      </c>
      <c r="B16" s="63">
        <v>8841</v>
      </c>
      <c r="C16" s="65" t="s">
        <v>926</v>
      </c>
      <c r="D16" s="63">
        <v>2029098</v>
      </c>
      <c r="E16" s="65" t="s">
        <v>918</v>
      </c>
      <c r="F16" s="29" t="s">
        <v>322</v>
      </c>
      <c r="G16" s="63">
        <v>3818.6</v>
      </c>
      <c r="H16" s="24" t="s">
        <v>20</v>
      </c>
      <c r="I16" s="29" t="s">
        <v>19</v>
      </c>
      <c r="J16" s="65" t="s">
        <v>1083</v>
      </c>
      <c r="K16" s="65" t="s">
        <v>931</v>
      </c>
      <c r="L16" s="63">
        <v>0</v>
      </c>
      <c r="M16" s="63">
        <v>584</v>
      </c>
      <c r="N16" s="65" t="s">
        <v>1070</v>
      </c>
      <c r="O16" s="64">
        <f t="shared" si="0"/>
        <v>3818.6</v>
      </c>
      <c r="P16" s="63">
        <v>622</v>
      </c>
      <c r="Q16" s="65" t="s">
        <v>1066</v>
      </c>
      <c r="R16" s="63">
        <v>0</v>
      </c>
    </row>
    <row r="17" spans="1:18" ht="29.25" customHeight="1">
      <c r="A17" s="66">
        <v>7</v>
      </c>
      <c r="B17" s="63">
        <v>8836</v>
      </c>
      <c r="C17" s="65" t="s">
        <v>926</v>
      </c>
      <c r="D17" s="63">
        <v>2029112</v>
      </c>
      <c r="E17" s="65" t="s">
        <v>907</v>
      </c>
      <c r="F17" s="29" t="s">
        <v>322</v>
      </c>
      <c r="G17" s="63">
        <v>869.53</v>
      </c>
      <c r="H17" s="24" t="s">
        <v>20</v>
      </c>
      <c r="I17" s="68" t="s">
        <v>19</v>
      </c>
      <c r="J17" s="65" t="s">
        <v>1084</v>
      </c>
      <c r="K17" s="65" t="s">
        <v>931</v>
      </c>
      <c r="L17" s="63">
        <v>0</v>
      </c>
      <c r="M17" s="63">
        <v>587</v>
      </c>
      <c r="N17" s="65" t="s">
        <v>1085</v>
      </c>
      <c r="O17" s="64">
        <f t="shared" si="0"/>
        <v>869.53</v>
      </c>
      <c r="P17" s="63">
        <v>622</v>
      </c>
      <c r="Q17" s="65" t="s">
        <v>1066</v>
      </c>
      <c r="R17" s="63">
        <v>0</v>
      </c>
    </row>
    <row r="18" spans="1:18" ht="29.25" customHeight="1">
      <c r="A18" s="66">
        <v>8</v>
      </c>
      <c r="B18" s="63">
        <v>9668</v>
      </c>
      <c r="C18" s="65" t="s">
        <v>948</v>
      </c>
      <c r="D18" s="63">
        <v>2029148</v>
      </c>
      <c r="E18" s="65" t="s">
        <v>946</v>
      </c>
      <c r="F18" s="29" t="s">
        <v>322</v>
      </c>
      <c r="G18" s="63">
        <v>1418.48</v>
      </c>
      <c r="H18" s="24" t="s">
        <v>20</v>
      </c>
      <c r="I18" s="68" t="s">
        <v>19</v>
      </c>
      <c r="J18" s="65" t="s">
        <v>1086</v>
      </c>
      <c r="K18" s="65" t="s">
        <v>948</v>
      </c>
      <c r="L18" s="63">
        <v>0</v>
      </c>
      <c r="M18" s="63">
        <v>585</v>
      </c>
      <c r="N18" s="65" t="s">
        <v>1070</v>
      </c>
      <c r="O18" s="64">
        <f t="shared" si="0"/>
        <v>1418.48</v>
      </c>
      <c r="P18" s="63">
        <v>622</v>
      </c>
      <c r="Q18" s="65" t="s">
        <v>1066</v>
      </c>
      <c r="R18" s="63">
        <v>0</v>
      </c>
    </row>
    <row r="19" spans="1:18" ht="24" customHeight="1">
      <c r="A19" s="13">
        <v>10</v>
      </c>
      <c r="B19" s="14">
        <v>11616</v>
      </c>
      <c r="C19" s="24" t="s">
        <v>1026</v>
      </c>
      <c r="D19" s="14">
        <v>70125743</v>
      </c>
      <c r="E19" s="24" t="s">
        <v>999</v>
      </c>
      <c r="F19" s="24" t="s">
        <v>217</v>
      </c>
      <c r="G19" s="14">
        <v>26129.9</v>
      </c>
      <c r="H19" s="24" t="s">
        <v>89</v>
      </c>
      <c r="I19" s="69" t="s">
        <v>19</v>
      </c>
      <c r="J19" s="24" t="s">
        <v>1081</v>
      </c>
      <c r="K19" s="24" t="s">
        <v>1046</v>
      </c>
      <c r="L19" s="14">
        <v>0</v>
      </c>
      <c r="M19" s="14">
        <v>581</v>
      </c>
      <c r="N19" s="25" t="s">
        <v>1070</v>
      </c>
      <c r="O19" s="64">
        <f t="shared" si="0"/>
        <v>26129.9</v>
      </c>
      <c r="P19" s="14">
        <v>623</v>
      </c>
      <c r="Q19" s="24" t="s">
        <v>1066</v>
      </c>
      <c r="R19" s="63">
        <v>0</v>
      </c>
    </row>
    <row r="20" spans="1:18" ht="21" customHeight="1">
      <c r="A20" s="13">
        <v>11</v>
      </c>
      <c r="B20" s="14">
        <v>9011</v>
      </c>
      <c r="C20" s="24" t="s">
        <v>926</v>
      </c>
      <c r="D20" s="14">
        <v>26865</v>
      </c>
      <c r="E20" s="24" t="s">
        <v>893</v>
      </c>
      <c r="F20" s="24" t="s">
        <v>87</v>
      </c>
      <c r="G20" s="14">
        <v>1274.24</v>
      </c>
      <c r="H20" s="24" t="s">
        <v>89</v>
      </c>
      <c r="I20" s="69" t="s">
        <v>19</v>
      </c>
      <c r="J20" s="24" t="s">
        <v>1082</v>
      </c>
      <c r="K20" s="24" t="s">
        <v>931</v>
      </c>
      <c r="L20" s="14">
        <v>0</v>
      </c>
      <c r="M20" s="14">
        <v>586</v>
      </c>
      <c r="N20" s="25" t="s">
        <v>1070</v>
      </c>
      <c r="O20" s="64">
        <f t="shared" si="0"/>
        <v>1274.24</v>
      </c>
      <c r="P20" s="14">
        <v>624</v>
      </c>
      <c r="Q20" s="24" t="s">
        <v>1066</v>
      </c>
      <c r="R20" s="63">
        <v>0</v>
      </c>
    </row>
    <row r="21" spans="1:18" ht="24" customHeight="1">
      <c r="A21" s="13">
        <v>12</v>
      </c>
      <c r="B21" s="14">
        <v>11256</v>
      </c>
      <c r="C21" s="24" t="s">
        <v>1006</v>
      </c>
      <c r="D21" s="14">
        <v>5964506</v>
      </c>
      <c r="E21" s="24" t="s">
        <v>999</v>
      </c>
      <c r="F21" s="24" t="s">
        <v>265</v>
      </c>
      <c r="G21" s="14">
        <v>624.25</v>
      </c>
      <c r="H21" s="24" t="s">
        <v>89</v>
      </c>
      <c r="I21" s="69" t="s">
        <v>19</v>
      </c>
      <c r="J21" s="24" t="s">
        <v>1087</v>
      </c>
      <c r="K21" s="24" t="s">
        <v>1006</v>
      </c>
      <c r="L21" s="14">
        <v>0</v>
      </c>
      <c r="M21" s="14">
        <v>590</v>
      </c>
      <c r="N21" s="25" t="s">
        <v>1070</v>
      </c>
      <c r="O21" s="64">
        <f t="shared" si="0"/>
        <v>624.25</v>
      </c>
      <c r="P21" s="14">
        <v>626</v>
      </c>
      <c r="Q21" s="24" t="s">
        <v>1066</v>
      </c>
      <c r="R21" s="63">
        <v>0</v>
      </c>
    </row>
    <row r="22" spans="1:18" ht="21" customHeight="1">
      <c r="A22" s="13">
        <v>13</v>
      </c>
      <c r="B22" s="14">
        <v>9862</v>
      </c>
      <c r="C22" s="24" t="s">
        <v>969</v>
      </c>
      <c r="D22" s="14">
        <v>5955558</v>
      </c>
      <c r="E22" s="24" t="s">
        <v>948</v>
      </c>
      <c r="F22" s="24" t="s">
        <v>265</v>
      </c>
      <c r="G22" s="14">
        <v>2477.83</v>
      </c>
      <c r="H22" s="24" t="s">
        <v>89</v>
      </c>
      <c r="I22" s="69" t="s">
        <v>19</v>
      </c>
      <c r="J22" s="24" t="s">
        <v>1087</v>
      </c>
      <c r="K22" s="24" t="s">
        <v>979</v>
      </c>
      <c r="L22" s="14">
        <v>0</v>
      </c>
      <c r="M22" s="14">
        <v>588</v>
      </c>
      <c r="N22" s="25" t="s">
        <v>1070</v>
      </c>
      <c r="O22" s="14">
        <f t="shared" si="0"/>
        <v>2477.83</v>
      </c>
      <c r="P22" s="14">
        <v>626</v>
      </c>
      <c r="Q22" s="24" t="s">
        <v>1066</v>
      </c>
      <c r="R22" s="63">
        <v>0</v>
      </c>
    </row>
    <row r="23" spans="1:18" ht="22.5" customHeight="1">
      <c r="A23" s="13">
        <v>14</v>
      </c>
      <c r="B23" s="14">
        <v>9495</v>
      </c>
      <c r="C23" s="24" t="s">
        <v>983</v>
      </c>
      <c r="D23" s="14">
        <v>5953431</v>
      </c>
      <c r="E23" s="24" t="s">
        <v>939</v>
      </c>
      <c r="F23" s="24" t="s">
        <v>265</v>
      </c>
      <c r="G23" s="14">
        <v>2574.47</v>
      </c>
      <c r="H23" s="24" t="s">
        <v>89</v>
      </c>
      <c r="I23" s="69" t="s">
        <v>19</v>
      </c>
      <c r="J23" s="24" t="s">
        <v>1087</v>
      </c>
      <c r="K23" s="24" t="s">
        <v>983</v>
      </c>
      <c r="L23" s="14">
        <v>0</v>
      </c>
      <c r="M23" s="14">
        <v>589</v>
      </c>
      <c r="N23" s="25" t="s">
        <v>1070</v>
      </c>
      <c r="O23" s="14">
        <f t="shared" si="0"/>
        <v>2574.47</v>
      </c>
      <c r="P23" s="14">
        <v>626</v>
      </c>
      <c r="Q23" s="24" t="s">
        <v>1066</v>
      </c>
      <c r="R23" s="63">
        <v>0</v>
      </c>
    </row>
    <row r="24" spans="1:18" ht="18" customHeight="1">
      <c r="A24" s="13">
        <v>15</v>
      </c>
      <c r="B24" s="14">
        <v>8373</v>
      </c>
      <c r="C24" s="24" t="s">
        <v>918</v>
      </c>
      <c r="D24" s="14">
        <v>5951180</v>
      </c>
      <c r="E24" s="24" t="s">
        <v>893</v>
      </c>
      <c r="F24" s="24" t="s">
        <v>265</v>
      </c>
      <c r="G24" s="14">
        <v>2508.75</v>
      </c>
      <c r="H24" s="24" t="s">
        <v>89</v>
      </c>
      <c r="I24" s="69" t="s">
        <v>19</v>
      </c>
      <c r="J24" s="24" t="s">
        <v>1087</v>
      </c>
      <c r="K24" s="24" t="s">
        <v>918</v>
      </c>
      <c r="L24" s="14">
        <v>0</v>
      </c>
      <c r="M24" s="14">
        <v>591</v>
      </c>
      <c r="N24" s="25" t="s">
        <v>1070</v>
      </c>
      <c r="O24" s="14">
        <f t="shared" si="0"/>
        <v>2508.75</v>
      </c>
      <c r="P24" s="14">
        <v>626</v>
      </c>
      <c r="Q24" s="24" t="s">
        <v>1066</v>
      </c>
      <c r="R24" s="63">
        <v>0</v>
      </c>
    </row>
    <row r="25" spans="1:18" ht="28.5" customHeight="1">
      <c r="A25" s="13">
        <v>16</v>
      </c>
      <c r="B25" s="14">
        <v>10921</v>
      </c>
      <c r="C25" s="24" t="s">
        <v>999</v>
      </c>
      <c r="D25" s="14">
        <v>814321174</v>
      </c>
      <c r="E25" s="24" t="s">
        <v>1088</v>
      </c>
      <c r="F25" s="24" t="s">
        <v>265</v>
      </c>
      <c r="G25" s="14">
        <v>22171.85</v>
      </c>
      <c r="H25" s="24" t="s">
        <v>89</v>
      </c>
      <c r="I25" s="24" t="s">
        <v>19</v>
      </c>
      <c r="J25" s="24" t="s">
        <v>1089</v>
      </c>
      <c r="K25" s="24" t="s">
        <v>999</v>
      </c>
      <c r="L25" s="14">
        <v>0</v>
      </c>
      <c r="M25" s="14">
        <v>593</v>
      </c>
      <c r="N25" s="25" t="s">
        <v>1070</v>
      </c>
      <c r="O25" s="14">
        <f t="shared" si="0"/>
        <v>22171.85</v>
      </c>
      <c r="P25" s="14">
        <v>626</v>
      </c>
      <c r="Q25" s="24" t="s">
        <v>1066</v>
      </c>
      <c r="R25" s="63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18" ht="27" customHeight="1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18" ht="25.5" customHeight="1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1.57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10293</v>
      </c>
      <c r="C10" s="19" t="s">
        <v>983</v>
      </c>
      <c r="D10" s="18">
        <v>145</v>
      </c>
      <c r="E10" s="19" t="s">
        <v>1090</v>
      </c>
      <c r="F10" s="29" t="s">
        <v>1096</v>
      </c>
      <c r="G10" s="54">
        <v>113852.46</v>
      </c>
      <c r="H10" s="29" t="s">
        <v>62</v>
      </c>
      <c r="I10" s="29" t="s">
        <v>19</v>
      </c>
      <c r="J10" s="55" t="s">
        <v>1097</v>
      </c>
      <c r="K10" s="56" t="s">
        <v>983</v>
      </c>
      <c r="L10" s="32">
        <v>0</v>
      </c>
      <c r="M10" s="32">
        <v>601</v>
      </c>
      <c r="N10" s="56" t="s">
        <v>1066</v>
      </c>
      <c r="O10" s="57">
        <f>G10</f>
        <v>113852.46</v>
      </c>
      <c r="P10" s="58">
        <v>31</v>
      </c>
      <c r="Q10" s="18" t="s">
        <v>1098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18" ht="27" customHeight="1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18" ht="25.5" customHeight="1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1.57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13949</v>
      </c>
      <c r="C10" s="19" t="s">
        <v>1100</v>
      </c>
      <c r="D10" s="18">
        <v>221</v>
      </c>
      <c r="E10" s="19" t="s">
        <v>1099</v>
      </c>
      <c r="F10" s="29" t="s">
        <v>130</v>
      </c>
      <c r="G10" s="54">
        <v>1762.51</v>
      </c>
      <c r="H10" s="29" t="s">
        <v>20</v>
      </c>
      <c r="I10" s="29" t="s">
        <v>19</v>
      </c>
      <c r="J10" s="55" t="s">
        <v>1101</v>
      </c>
      <c r="K10" s="56" t="s">
        <v>1100</v>
      </c>
      <c r="L10" s="32">
        <v>0</v>
      </c>
      <c r="M10" s="32">
        <v>692</v>
      </c>
      <c r="N10" s="56" t="s">
        <v>1102</v>
      </c>
      <c r="O10" s="57">
        <f>G10</f>
        <v>1762.51</v>
      </c>
      <c r="P10" s="58">
        <v>768</v>
      </c>
      <c r="Q10" s="18" t="s">
        <v>1103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11753</v>
      </c>
      <c r="C12" s="24" t="s">
        <v>1046</v>
      </c>
      <c r="D12" s="14">
        <v>2029283</v>
      </c>
      <c r="E12" s="24" t="s">
        <v>1006</v>
      </c>
      <c r="F12" s="18" t="s">
        <v>322</v>
      </c>
      <c r="G12" s="14">
        <v>775.66</v>
      </c>
      <c r="H12" s="18" t="s">
        <v>20</v>
      </c>
      <c r="I12" s="29" t="s">
        <v>19</v>
      </c>
      <c r="J12" s="18" t="s">
        <v>1061</v>
      </c>
      <c r="K12" s="24" t="s">
        <v>1046</v>
      </c>
      <c r="L12" s="14">
        <v>0</v>
      </c>
      <c r="M12" s="33">
        <v>552</v>
      </c>
      <c r="N12" s="30" t="s">
        <v>1070</v>
      </c>
      <c r="O12" s="57">
        <f>G12</f>
        <v>775.66</v>
      </c>
      <c r="P12" s="14">
        <v>769</v>
      </c>
      <c r="Q12" s="18" t="s">
        <v>1103</v>
      </c>
      <c r="R12" s="21">
        <v>0</v>
      </c>
    </row>
    <row r="13" spans="1:18" ht="27.75" customHeight="1">
      <c r="A13" s="13">
        <v>3</v>
      </c>
      <c r="B13" s="14">
        <v>11341</v>
      </c>
      <c r="C13" s="24" t="s">
        <v>1006</v>
      </c>
      <c r="D13" s="14">
        <v>2029270</v>
      </c>
      <c r="E13" s="24" t="s">
        <v>1006</v>
      </c>
      <c r="F13" s="18" t="s">
        <v>322</v>
      </c>
      <c r="G13" s="14">
        <v>2450.49</v>
      </c>
      <c r="H13" s="18" t="s">
        <v>20</v>
      </c>
      <c r="I13" s="29" t="s">
        <v>19</v>
      </c>
      <c r="J13" s="18" t="s">
        <v>1061</v>
      </c>
      <c r="K13" s="24" t="s">
        <v>1026</v>
      </c>
      <c r="L13" s="14">
        <v>0</v>
      </c>
      <c r="M13" s="14">
        <v>583</v>
      </c>
      <c r="N13" s="24" t="s">
        <v>1070</v>
      </c>
      <c r="O13" s="57">
        <f>G13</f>
        <v>2450.49</v>
      </c>
      <c r="P13" s="14">
        <v>769</v>
      </c>
      <c r="Q13" s="24" t="s">
        <v>1103</v>
      </c>
      <c r="R13" s="21">
        <v>0</v>
      </c>
    </row>
    <row r="14" spans="1:18" ht="24" customHeight="1">
      <c r="A14" s="13">
        <v>4</v>
      </c>
      <c r="B14" s="14">
        <v>11754</v>
      </c>
      <c r="C14" s="24" t="s">
        <v>1046</v>
      </c>
      <c r="D14" s="14">
        <v>2029272</v>
      </c>
      <c r="E14" s="24" t="s">
        <v>1006</v>
      </c>
      <c r="F14" s="18" t="s">
        <v>322</v>
      </c>
      <c r="G14" s="14">
        <v>2653.04</v>
      </c>
      <c r="H14" s="18" t="s">
        <v>20</v>
      </c>
      <c r="I14" s="29" t="s">
        <v>19</v>
      </c>
      <c r="J14" s="24" t="s">
        <v>1104</v>
      </c>
      <c r="K14" s="24" t="s">
        <v>1046</v>
      </c>
      <c r="L14" s="14">
        <v>0</v>
      </c>
      <c r="M14" s="14">
        <v>690</v>
      </c>
      <c r="N14" s="25" t="s">
        <v>1100</v>
      </c>
      <c r="O14" s="57">
        <f>G14</f>
        <v>2653.04</v>
      </c>
      <c r="P14" s="14">
        <v>769</v>
      </c>
      <c r="Q14" s="24" t="s">
        <v>1103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1">
      <selection activeCell="J37" sqref="J37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12103</v>
      </c>
      <c r="C10" s="19" t="s">
        <v>1064</v>
      </c>
      <c r="D10" s="18">
        <v>42044</v>
      </c>
      <c r="E10" s="19" t="s">
        <v>1070</v>
      </c>
      <c r="F10" s="29" t="s">
        <v>225</v>
      </c>
      <c r="G10" s="54">
        <v>589.05</v>
      </c>
      <c r="H10" s="32" t="s">
        <v>20</v>
      </c>
      <c r="I10" s="29" t="s">
        <v>19</v>
      </c>
      <c r="J10" s="55" t="s">
        <v>1106</v>
      </c>
      <c r="K10" s="56" t="s">
        <v>1064</v>
      </c>
      <c r="L10" s="32">
        <v>0</v>
      </c>
      <c r="M10" s="32">
        <v>638</v>
      </c>
      <c r="N10" s="56" t="s">
        <v>1099</v>
      </c>
      <c r="O10" s="57">
        <f>G10</f>
        <v>589.05</v>
      </c>
      <c r="P10" s="58">
        <v>785</v>
      </c>
      <c r="Q10" s="18" t="s">
        <v>1105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32" t="s">
        <v>20</v>
      </c>
      <c r="I11" s="29" t="s">
        <v>19</v>
      </c>
      <c r="J11" s="11"/>
      <c r="K11" s="15"/>
      <c r="L11" s="21"/>
      <c r="M11" s="33"/>
      <c r="N11" s="59"/>
      <c r="O11" s="57">
        <f aca="true" t="shared" si="0" ref="O11:O31"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11982</v>
      </c>
      <c r="C12" s="24" t="s">
        <v>1070</v>
      </c>
      <c r="D12" s="25">
        <v>2023488</v>
      </c>
      <c r="E12" s="24" t="s">
        <v>1070</v>
      </c>
      <c r="F12" s="18" t="s">
        <v>1107</v>
      </c>
      <c r="G12" s="14">
        <v>892.5</v>
      </c>
      <c r="H12" s="32" t="s">
        <v>20</v>
      </c>
      <c r="I12" s="29" t="s">
        <v>19</v>
      </c>
      <c r="J12" s="18" t="s">
        <v>1108</v>
      </c>
      <c r="K12" s="24" t="s">
        <v>1064</v>
      </c>
      <c r="L12" s="14">
        <v>0</v>
      </c>
      <c r="M12" s="33">
        <v>635</v>
      </c>
      <c r="N12" s="30" t="s">
        <v>1099</v>
      </c>
      <c r="O12" s="57">
        <f t="shared" si="0"/>
        <v>892.5</v>
      </c>
      <c r="P12" s="14">
        <v>786</v>
      </c>
      <c r="Q12" s="18" t="s">
        <v>1105</v>
      </c>
      <c r="R12" s="14">
        <v>0</v>
      </c>
    </row>
    <row r="13" spans="1:18" ht="24" customHeight="1">
      <c r="A13" s="13">
        <v>3</v>
      </c>
      <c r="B13" s="14">
        <v>711</v>
      </c>
      <c r="C13" s="25" t="s">
        <v>1102</v>
      </c>
      <c r="D13" s="14">
        <v>40680844</v>
      </c>
      <c r="E13" s="24" t="s">
        <v>1070</v>
      </c>
      <c r="F13" s="24" t="s">
        <v>1109</v>
      </c>
      <c r="G13" s="14">
        <v>1215.96</v>
      </c>
      <c r="H13" s="32" t="s">
        <v>20</v>
      </c>
      <c r="I13" s="29" t="s">
        <v>19</v>
      </c>
      <c r="J13" s="24" t="s">
        <v>1110</v>
      </c>
      <c r="K13" s="24" t="s">
        <v>1111</v>
      </c>
      <c r="L13" s="14">
        <v>0</v>
      </c>
      <c r="M13" s="14">
        <v>710</v>
      </c>
      <c r="N13" s="25" t="s">
        <v>1105</v>
      </c>
      <c r="O13" s="57">
        <f t="shared" si="0"/>
        <v>1215.96</v>
      </c>
      <c r="P13" s="14">
        <v>794</v>
      </c>
      <c r="Q13" s="25" t="s">
        <v>1105</v>
      </c>
      <c r="R13" s="14">
        <v>0</v>
      </c>
    </row>
    <row r="14" spans="1:18" ht="24.75" customHeight="1">
      <c r="A14" s="13">
        <v>4</v>
      </c>
      <c r="B14" s="14">
        <v>12402</v>
      </c>
      <c r="C14" s="25" t="s">
        <v>1066</v>
      </c>
      <c r="D14" s="14">
        <v>58</v>
      </c>
      <c r="E14" s="24" t="s">
        <v>1112</v>
      </c>
      <c r="F14" s="24" t="s">
        <v>1113</v>
      </c>
      <c r="G14" s="14">
        <v>20200.46</v>
      </c>
      <c r="H14" s="32" t="s">
        <v>20</v>
      </c>
      <c r="I14" s="29" t="s">
        <v>19</v>
      </c>
      <c r="J14" s="24" t="s">
        <v>1114</v>
      </c>
      <c r="K14" s="24" t="s">
        <v>1115</v>
      </c>
      <c r="L14" s="14">
        <v>0</v>
      </c>
      <c r="M14" s="14">
        <v>706</v>
      </c>
      <c r="N14" s="25" t="s">
        <v>1105</v>
      </c>
      <c r="O14" s="57">
        <f t="shared" si="0"/>
        <v>20200.46</v>
      </c>
      <c r="P14" s="14">
        <v>791</v>
      </c>
      <c r="Q14" s="24" t="s">
        <v>1105</v>
      </c>
      <c r="R14" s="14">
        <v>0</v>
      </c>
    </row>
    <row r="15" spans="1:18" ht="33" customHeight="1">
      <c r="A15" s="13">
        <v>5</v>
      </c>
      <c r="B15" s="14">
        <v>12085</v>
      </c>
      <c r="C15" s="25" t="s">
        <v>1064</v>
      </c>
      <c r="D15" s="14">
        <v>1574</v>
      </c>
      <c r="E15" s="24" t="s">
        <v>1070</v>
      </c>
      <c r="F15" s="24" t="s">
        <v>875</v>
      </c>
      <c r="G15" s="14">
        <v>3094</v>
      </c>
      <c r="H15" s="32" t="s">
        <v>20</v>
      </c>
      <c r="I15" s="29" t="s">
        <v>19</v>
      </c>
      <c r="J15" s="18" t="s">
        <v>1116</v>
      </c>
      <c r="K15" s="24" t="s">
        <v>1100</v>
      </c>
      <c r="L15" s="14">
        <v>0</v>
      </c>
      <c r="M15" s="14">
        <v>711</v>
      </c>
      <c r="N15" s="25" t="s">
        <v>1105</v>
      </c>
      <c r="O15" s="57">
        <f t="shared" si="0"/>
        <v>3094</v>
      </c>
      <c r="P15" s="14">
        <v>796</v>
      </c>
      <c r="Q15" s="24" t="s">
        <v>1105</v>
      </c>
      <c r="R15" s="14">
        <v>0</v>
      </c>
    </row>
    <row r="16" spans="1:18" ht="17.25" customHeight="1">
      <c r="A16" s="13">
        <v>6</v>
      </c>
      <c r="B16" s="14">
        <v>14435</v>
      </c>
      <c r="C16" s="25" t="s">
        <v>1117</v>
      </c>
      <c r="D16" s="14">
        <v>9591637</v>
      </c>
      <c r="E16" s="24" t="s">
        <v>1117</v>
      </c>
      <c r="F16" s="24" t="s">
        <v>509</v>
      </c>
      <c r="G16" s="14">
        <v>95.2</v>
      </c>
      <c r="H16" s="32" t="s">
        <v>20</v>
      </c>
      <c r="I16" s="29" t="s">
        <v>19</v>
      </c>
      <c r="J16" s="24" t="s">
        <v>1137</v>
      </c>
      <c r="K16" s="24" t="s">
        <v>1103</v>
      </c>
      <c r="L16" s="14">
        <v>0</v>
      </c>
      <c r="M16" s="14">
        <v>712</v>
      </c>
      <c r="N16" s="25" t="s">
        <v>1105</v>
      </c>
      <c r="O16" s="57">
        <f t="shared" si="0"/>
        <v>95.2</v>
      </c>
      <c r="P16" s="14">
        <v>795</v>
      </c>
      <c r="Q16" s="24" t="s">
        <v>1105</v>
      </c>
      <c r="R16" s="14">
        <v>0</v>
      </c>
    </row>
    <row r="17" spans="1:18" ht="22.5" customHeight="1">
      <c r="A17" s="13">
        <v>7</v>
      </c>
      <c r="B17" s="14">
        <v>14412</v>
      </c>
      <c r="C17" s="25" t="s">
        <v>1117</v>
      </c>
      <c r="D17" s="14">
        <v>2066</v>
      </c>
      <c r="E17" s="24" t="s">
        <v>1102</v>
      </c>
      <c r="F17" s="24" t="s">
        <v>1118</v>
      </c>
      <c r="G17" s="14">
        <v>8330</v>
      </c>
      <c r="H17" s="32" t="s">
        <v>20</v>
      </c>
      <c r="I17" s="29" t="s">
        <v>19</v>
      </c>
      <c r="J17" s="24" t="s">
        <v>1126</v>
      </c>
      <c r="K17" s="15"/>
      <c r="L17" s="14">
        <v>0</v>
      </c>
      <c r="M17" s="14">
        <v>698</v>
      </c>
      <c r="N17" s="25" t="s">
        <v>1105</v>
      </c>
      <c r="O17" s="57">
        <f t="shared" si="0"/>
        <v>8330</v>
      </c>
      <c r="P17" s="14">
        <v>787</v>
      </c>
      <c r="Q17" s="24" t="s">
        <v>1105</v>
      </c>
      <c r="R17" s="14">
        <v>0</v>
      </c>
    </row>
    <row r="18" spans="1:18" ht="21.75" customHeight="1">
      <c r="A18" s="13">
        <v>8</v>
      </c>
      <c r="B18" s="14">
        <v>13885</v>
      </c>
      <c r="C18" s="25" t="s">
        <v>1100</v>
      </c>
      <c r="D18" s="14">
        <v>49948</v>
      </c>
      <c r="E18" s="24" t="s">
        <v>1115</v>
      </c>
      <c r="F18" s="24" t="s">
        <v>1119</v>
      </c>
      <c r="G18" s="14">
        <v>389.12</v>
      </c>
      <c r="H18" s="25" t="s">
        <v>62</v>
      </c>
      <c r="I18" s="29" t="s">
        <v>19</v>
      </c>
      <c r="J18" s="24" t="s">
        <v>1120</v>
      </c>
      <c r="K18" s="24" t="s">
        <v>1111</v>
      </c>
      <c r="L18" s="14">
        <v>0</v>
      </c>
      <c r="M18" s="14">
        <v>700</v>
      </c>
      <c r="N18" s="25" t="s">
        <v>1105</v>
      </c>
      <c r="O18" s="57">
        <f t="shared" si="0"/>
        <v>389.12</v>
      </c>
      <c r="P18" s="14">
        <v>41</v>
      </c>
      <c r="Q18" s="24" t="s">
        <v>1105</v>
      </c>
      <c r="R18" s="14">
        <v>0</v>
      </c>
    </row>
    <row r="19" spans="1:18" ht="28.5" customHeight="1">
      <c r="A19" s="13">
        <v>9</v>
      </c>
      <c r="B19" s="14">
        <v>12736</v>
      </c>
      <c r="C19" s="25" t="s">
        <v>1092</v>
      </c>
      <c r="D19" s="14">
        <v>3404</v>
      </c>
      <c r="E19" s="24" t="s">
        <v>1070</v>
      </c>
      <c r="F19" s="24" t="s">
        <v>119</v>
      </c>
      <c r="G19" s="14">
        <v>2497.2</v>
      </c>
      <c r="H19" s="25" t="s">
        <v>20</v>
      </c>
      <c r="I19" s="29" t="s">
        <v>19</v>
      </c>
      <c r="J19" s="18" t="s">
        <v>1121</v>
      </c>
      <c r="K19" s="24" t="s">
        <v>1122</v>
      </c>
      <c r="L19" s="14">
        <v>0</v>
      </c>
      <c r="M19" s="14">
        <v>703</v>
      </c>
      <c r="N19" s="25" t="s">
        <v>1105</v>
      </c>
      <c r="O19" s="57">
        <f t="shared" si="0"/>
        <v>2497.2</v>
      </c>
      <c r="P19" s="14">
        <v>789</v>
      </c>
      <c r="Q19" s="24" t="s">
        <v>1105</v>
      </c>
      <c r="R19" s="14">
        <v>0</v>
      </c>
    </row>
    <row r="20" spans="1:18" ht="24.75" customHeight="1">
      <c r="A20" s="13">
        <v>10</v>
      </c>
      <c r="B20" s="14">
        <v>12240</v>
      </c>
      <c r="C20" s="25" t="s">
        <v>1064</v>
      </c>
      <c r="D20" s="14">
        <v>3272</v>
      </c>
      <c r="E20" s="24" t="s">
        <v>1029</v>
      </c>
      <c r="F20" s="24" t="s">
        <v>119</v>
      </c>
      <c r="G20" s="14">
        <v>2850.95</v>
      </c>
      <c r="H20" s="25" t="s">
        <v>20</v>
      </c>
      <c r="I20" s="29" t="s">
        <v>19</v>
      </c>
      <c r="J20" s="18" t="s">
        <v>1121</v>
      </c>
      <c r="K20" s="24" t="s">
        <v>1122</v>
      </c>
      <c r="L20" s="14">
        <v>0</v>
      </c>
      <c r="M20" s="14">
        <v>701</v>
      </c>
      <c r="N20" s="25" t="s">
        <v>1105</v>
      </c>
      <c r="O20" s="57">
        <f t="shared" si="0"/>
        <v>2850.95</v>
      </c>
      <c r="P20" s="14">
        <v>789</v>
      </c>
      <c r="Q20" s="24" t="s">
        <v>1105</v>
      </c>
      <c r="R20" s="14">
        <v>0</v>
      </c>
    </row>
    <row r="21" spans="1:18" ht="26.25" customHeight="1">
      <c r="A21" s="13">
        <v>11</v>
      </c>
      <c r="B21" s="14">
        <v>12737</v>
      </c>
      <c r="C21" s="25" t="s">
        <v>1092</v>
      </c>
      <c r="D21" s="14">
        <v>3405</v>
      </c>
      <c r="E21" s="24" t="s">
        <v>1070</v>
      </c>
      <c r="F21" s="24" t="s">
        <v>119</v>
      </c>
      <c r="G21" s="14">
        <v>-2850.95</v>
      </c>
      <c r="H21" s="25" t="s">
        <v>20</v>
      </c>
      <c r="I21" s="29" t="s">
        <v>19</v>
      </c>
      <c r="J21" s="18" t="s">
        <v>1121</v>
      </c>
      <c r="K21" s="24" t="s">
        <v>1122</v>
      </c>
      <c r="L21" s="14">
        <v>0</v>
      </c>
      <c r="M21" s="14">
        <v>702</v>
      </c>
      <c r="N21" s="15"/>
      <c r="O21" s="57">
        <f t="shared" si="0"/>
        <v>-2850.95</v>
      </c>
      <c r="P21" s="14">
        <v>789</v>
      </c>
      <c r="Q21" s="24" t="s">
        <v>1105</v>
      </c>
      <c r="R21" s="14">
        <v>0</v>
      </c>
    </row>
    <row r="22" spans="1:18" ht="27.75" customHeight="1">
      <c r="A22" s="13">
        <v>12</v>
      </c>
      <c r="B22" s="14">
        <v>14354</v>
      </c>
      <c r="C22" s="25" t="s">
        <v>1102</v>
      </c>
      <c r="D22" s="14">
        <v>237114465</v>
      </c>
      <c r="E22" s="24" t="s">
        <v>1102</v>
      </c>
      <c r="F22" s="24" t="s">
        <v>156</v>
      </c>
      <c r="G22" s="14">
        <v>34.51</v>
      </c>
      <c r="H22" s="25" t="s">
        <v>20</v>
      </c>
      <c r="I22" s="29" t="s">
        <v>19</v>
      </c>
      <c r="J22" s="24" t="s">
        <v>1127</v>
      </c>
      <c r="K22" s="24" t="s">
        <v>1102</v>
      </c>
      <c r="L22" s="14">
        <v>0</v>
      </c>
      <c r="M22" s="14">
        <v>699</v>
      </c>
      <c r="N22" s="24" t="s">
        <v>1105</v>
      </c>
      <c r="O22" s="57">
        <f t="shared" si="0"/>
        <v>34.51</v>
      </c>
      <c r="P22" s="14">
        <v>788</v>
      </c>
      <c r="Q22" s="24" t="s">
        <v>1105</v>
      </c>
      <c r="R22" s="14">
        <v>0</v>
      </c>
    </row>
    <row r="23" spans="1:18" ht="23.25" customHeight="1">
      <c r="A23" s="13">
        <v>13</v>
      </c>
      <c r="B23" s="14">
        <v>14353</v>
      </c>
      <c r="C23" s="25" t="s">
        <v>1102</v>
      </c>
      <c r="D23" s="14">
        <v>237113828</v>
      </c>
      <c r="E23" s="24" t="s">
        <v>1111</v>
      </c>
      <c r="F23" s="24" t="s">
        <v>156</v>
      </c>
      <c r="G23" s="14">
        <v>0</v>
      </c>
      <c r="H23" s="25" t="s">
        <v>20</v>
      </c>
      <c r="I23" s="29" t="s">
        <v>19</v>
      </c>
      <c r="J23" s="24" t="s">
        <v>1123</v>
      </c>
      <c r="K23" s="24" t="s">
        <v>1102</v>
      </c>
      <c r="L23" s="14">
        <v>0</v>
      </c>
      <c r="M23" s="14"/>
      <c r="N23" s="15"/>
      <c r="O23" s="57">
        <f t="shared" si="0"/>
        <v>0</v>
      </c>
      <c r="P23" s="14">
        <v>788</v>
      </c>
      <c r="Q23" s="24" t="s">
        <v>1105</v>
      </c>
      <c r="R23" s="14">
        <v>0</v>
      </c>
    </row>
    <row r="24" spans="1:18" ht="21.75" customHeight="1">
      <c r="A24" s="13">
        <v>14</v>
      </c>
      <c r="B24" s="14">
        <v>12362</v>
      </c>
      <c r="C24" s="25" t="s">
        <v>1066</v>
      </c>
      <c r="D24" s="14">
        <v>101944</v>
      </c>
      <c r="E24" s="24" t="s">
        <v>564</v>
      </c>
      <c r="F24" s="24" t="s">
        <v>1124</v>
      </c>
      <c r="G24" s="14">
        <v>799.73</v>
      </c>
      <c r="H24" s="25" t="s">
        <v>20</v>
      </c>
      <c r="I24" s="29" t="s">
        <v>19</v>
      </c>
      <c r="J24" s="24" t="s">
        <v>1128</v>
      </c>
      <c r="K24" s="24" t="s">
        <v>1122</v>
      </c>
      <c r="L24" s="14">
        <v>0</v>
      </c>
      <c r="M24" s="14">
        <v>657</v>
      </c>
      <c r="N24" s="24" t="s">
        <v>1105</v>
      </c>
      <c r="O24" s="57">
        <f t="shared" si="0"/>
        <v>799.73</v>
      </c>
      <c r="P24" s="14">
        <v>790</v>
      </c>
      <c r="Q24" s="24" t="s">
        <v>1105</v>
      </c>
      <c r="R24" s="14">
        <v>0</v>
      </c>
    </row>
    <row r="25" spans="1:18" ht="29.25" customHeight="1">
      <c r="A25" s="13">
        <v>15</v>
      </c>
      <c r="B25" s="14">
        <v>14554</v>
      </c>
      <c r="C25" s="25" t="s">
        <v>1103</v>
      </c>
      <c r="D25" s="14">
        <v>103451</v>
      </c>
      <c r="E25" s="24" t="s">
        <v>1125</v>
      </c>
      <c r="F25" s="24" t="s">
        <v>1124</v>
      </c>
      <c r="G25" s="14">
        <v>650.57</v>
      </c>
      <c r="H25" s="25" t="s">
        <v>20</v>
      </c>
      <c r="I25" s="29" t="s">
        <v>19</v>
      </c>
      <c r="J25" s="18" t="s">
        <v>1129</v>
      </c>
      <c r="K25" s="24" t="s">
        <v>1130</v>
      </c>
      <c r="L25" s="14">
        <v>0</v>
      </c>
      <c r="M25" s="14">
        <v>696</v>
      </c>
      <c r="N25" s="24" t="s">
        <v>1105</v>
      </c>
      <c r="O25" s="57">
        <f t="shared" si="0"/>
        <v>650.57</v>
      </c>
      <c r="P25" s="14">
        <v>790</v>
      </c>
      <c r="Q25" s="24" t="s">
        <v>1105</v>
      </c>
      <c r="R25" s="14">
        <v>0</v>
      </c>
    </row>
    <row r="26" spans="1:18" ht="24" customHeight="1">
      <c r="A26" s="13">
        <v>16</v>
      </c>
      <c r="B26" s="14">
        <v>13529</v>
      </c>
      <c r="C26" s="25" t="s">
        <v>1131</v>
      </c>
      <c r="D26" s="14">
        <v>230054</v>
      </c>
      <c r="E26" s="24" t="s">
        <v>797</v>
      </c>
      <c r="F26" s="24" t="s">
        <v>122</v>
      </c>
      <c r="G26" s="14">
        <v>789.75</v>
      </c>
      <c r="H26" s="25" t="s">
        <v>20</v>
      </c>
      <c r="I26" s="29" t="s">
        <v>19</v>
      </c>
      <c r="J26" s="24" t="s">
        <v>1132</v>
      </c>
      <c r="K26" s="24" t="s">
        <v>1111</v>
      </c>
      <c r="L26" s="14">
        <v>0</v>
      </c>
      <c r="M26" s="14">
        <v>708</v>
      </c>
      <c r="N26" s="24" t="s">
        <v>1105</v>
      </c>
      <c r="O26" s="57">
        <f t="shared" si="0"/>
        <v>789.75</v>
      </c>
      <c r="P26" s="14">
        <v>793</v>
      </c>
      <c r="Q26" s="24" t="s">
        <v>1105</v>
      </c>
      <c r="R26" s="14">
        <v>0</v>
      </c>
    </row>
    <row r="27" spans="1:18" ht="23.25" customHeight="1">
      <c r="A27" s="13">
        <v>17</v>
      </c>
      <c r="B27" s="14">
        <v>13514</v>
      </c>
      <c r="C27" s="25" t="s">
        <v>1131</v>
      </c>
      <c r="D27" s="14">
        <v>230231</v>
      </c>
      <c r="E27" s="24" t="s">
        <v>1133</v>
      </c>
      <c r="F27" s="24" t="s">
        <v>122</v>
      </c>
      <c r="G27" s="14">
        <v>297.5</v>
      </c>
      <c r="H27" s="25" t="s">
        <v>20</v>
      </c>
      <c r="I27" s="29" t="s">
        <v>19</v>
      </c>
      <c r="J27" s="24" t="s">
        <v>1134</v>
      </c>
      <c r="K27" s="24" t="s">
        <v>1111</v>
      </c>
      <c r="L27" s="14">
        <v>0</v>
      </c>
      <c r="M27" s="14">
        <v>708</v>
      </c>
      <c r="N27" s="24" t="s">
        <v>1105</v>
      </c>
      <c r="O27" s="57">
        <f t="shared" si="0"/>
        <v>297.5</v>
      </c>
      <c r="P27" s="14">
        <v>793</v>
      </c>
      <c r="Q27" s="24" t="s">
        <v>1105</v>
      </c>
      <c r="R27" s="14">
        <v>0</v>
      </c>
    </row>
    <row r="28" spans="1:18" ht="26.25" customHeight="1">
      <c r="A28" s="13">
        <v>18</v>
      </c>
      <c r="B28" s="14">
        <v>13515</v>
      </c>
      <c r="C28" s="25" t="s">
        <v>1131</v>
      </c>
      <c r="D28" s="14">
        <v>230233</v>
      </c>
      <c r="E28" s="24" t="s">
        <v>1133</v>
      </c>
      <c r="F28" s="24" t="s">
        <v>122</v>
      </c>
      <c r="G28" s="14">
        <v>297.5</v>
      </c>
      <c r="H28" s="25" t="s">
        <v>20</v>
      </c>
      <c r="I28" s="29" t="s">
        <v>19</v>
      </c>
      <c r="J28" s="24" t="s">
        <v>1135</v>
      </c>
      <c r="K28" s="24" t="s">
        <v>1111</v>
      </c>
      <c r="L28" s="14">
        <v>0</v>
      </c>
      <c r="M28" s="14">
        <v>707</v>
      </c>
      <c r="N28" s="24" t="s">
        <v>1105</v>
      </c>
      <c r="O28" s="57">
        <f t="shared" si="0"/>
        <v>297.5</v>
      </c>
      <c r="P28" s="14">
        <v>793</v>
      </c>
      <c r="Q28" s="24" t="s">
        <v>1105</v>
      </c>
      <c r="R28" s="14">
        <v>0</v>
      </c>
    </row>
    <row r="29" spans="1:18" ht="24.75" customHeight="1">
      <c r="A29" s="13">
        <v>19</v>
      </c>
      <c r="B29" s="14">
        <v>13366</v>
      </c>
      <c r="C29" s="25" t="s">
        <v>1133</v>
      </c>
      <c r="D29" s="14">
        <v>40680844</v>
      </c>
      <c r="E29" s="24" t="s">
        <v>1070</v>
      </c>
      <c r="F29" s="18" t="s">
        <v>809</v>
      </c>
      <c r="G29" s="14">
        <v>1215.96</v>
      </c>
      <c r="H29" s="25" t="s">
        <v>20</v>
      </c>
      <c r="I29" s="29" t="s">
        <v>19</v>
      </c>
      <c r="J29" s="24" t="s">
        <v>1136</v>
      </c>
      <c r="K29" s="24" t="s">
        <v>1111</v>
      </c>
      <c r="L29" s="14">
        <v>0</v>
      </c>
      <c r="M29" s="14">
        <v>710</v>
      </c>
      <c r="N29" s="24" t="s">
        <v>1105</v>
      </c>
      <c r="O29" s="14">
        <f t="shared" si="0"/>
        <v>1215.96</v>
      </c>
      <c r="P29" s="14">
        <v>711</v>
      </c>
      <c r="Q29" s="24" t="s">
        <v>1105</v>
      </c>
      <c r="R29" s="14">
        <v>0</v>
      </c>
    </row>
    <row r="30" spans="1:18" ht="24.75" customHeight="1">
      <c r="A30" s="13">
        <v>20</v>
      </c>
      <c r="B30" s="14">
        <v>10004</v>
      </c>
      <c r="C30" s="25" t="s">
        <v>969</v>
      </c>
      <c r="D30" s="14">
        <v>8320914</v>
      </c>
      <c r="E30" s="24" t="s">
        <v>948</v>
      </c>
      <c r="F30" s="24" t="s">
        <v>35</v>
      </c>
      <c r="G30" s="14">
        <v>6140.8</v>
      </c>
      <c r="H30" s="25" t="s">
        <v>20</v>
      </c>
      <c r="I30" s="29" t="s">
        <v>19</v>
      </c>
      <c r="J30" s="24" t="s">
        <v>1138</v>
      </c>
      <c r="K30" s="24" t="s">
        <v>1115</v>
      </c>
      <c r="L30" s="14">
        <v>0</v>
      </c>
      <c r="M30" s="14">
        <v>704</v>
      </c>
      <c r="N30" s="24" t="s">
        <v>1105</v>
      </c>
      <c r="O30" s="14">
        <f t="shared" si="0"/>
        <v>6140.8</v>
      </c>
      <c r="P30" s="14">
        <v>792</v>
      </c>
      <c r="Q30" s="24" t="s">
        <v>1105</v>
      </c>
      <c r="R30" s="14">
        <v>0</v>
      </c>
    </row>
    <row r="31" spans="1:18" ht="21" customHeight="1">
      <c r="A31" s="13">
        <v>21</v>
      </c>
      <c r="B31" s="14">
        <v>684</v>
      </c>
      <c r="C31" s="25" t="s">
        <v>1115</v>
      </c>
      <c r="D31" s="14">
        <v>10096587</v>
      </c>
      <c r="E31" s="24" t="s">
        <v>564</v>
      </c>
      <c r="F31" s="24" t="s">
        <v>35</v>
      </c>
      <c r="G31" s="14">
        <v>-977.49</v>
      </c>
      <c r="H31" s="25" t="s">
        <v>20</v>
      </c>
      <c r="I31" s="29" t="s">
        <v>19</v>
      </c>
      <c r="J31" s="24" t="s">
        <v>1139</v>
      </c>
      <c r="K31" s="24" t="s">
        <v>1115</v>
      </c>
      <c r="L31" s="14">
        <v>0</v>
      </c>
      <c r="M31" s="14">
        <v>704</v>
      </c>
      <c r="N31" s="24" t="s">
        <v>1105</v>
      </c>
      <c r="O31" s="14">
        <f t="shared" si="0"/>
        <v>-977.49</v>
      </c>
      <c r="P31" s="14">
        <v>792</v>
      </c>
      <c r="Q31" s="24" t="s">
        <v>1105</v>
      </c>
      <c r="R31" s="14">
        <v>0</v>
      </c>
    </row>
    <row r="32" ht="12.75">
      <c r="J32" s="28"/>
    </row>
    <row r="33" ht="12.75">
      <c r="J33" s="28"/>
    </row>
    <row r="34" ht="12.75">
      <c r="J34" s="28"/>
    </row>
    <row r="35" ht="12.75">
      <c r="J35" s="28"/>
    </row>
    <row r="37" ht="12.75">
      <c r="J37" s="17" t="s">
        <v>1140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12921</v>
      </c>
      <c r="C10" s="70" t="s">
        <v>1099</v>
      </c>
      <c r="D10" s="18">
        <v>2014491</v>
      </c>
      <c r="E10" s="19" t="s">
        <v>1122</v>
      </c>
      <c r="F10" s="29" t="s">
        <v>816</v>
      </c>
      <c r="G10" s="54">
        <v>350</v>
      </c>
      <c r="H10" s="29" t="s">
        <v>20</v>
      </c>
      <c r="I10" s="29" t="s">
        <v>19</v>
      </c>
      <c r="J10" s="55" t="s">
        <v>1141</v>
      </c>
      <c r="K10" s="56" t="s">
        <v>1099</v>
      </c>
      <c r="L10" s="32">
        <v>0</v>
      </c>
      <c r="M10" s="32">
        <v>685</v>
      </c>
      <c r="N10" s="56" t="s">
        <v>1100</v>
      </c>
      <c r="O10" s="57">
        <f aca="true" t="shared" si="0" ref="O10:O17">G10</f>
        <v>350</v>
      </c>
      <c r="P10" s="58">
        <v>798</v>
      </c>
      <c r="Q10" s="18" t="s">
        <v>1142</v>
      </c>
      <c r="R10" s="21">
        <v>0</v>
      </c>
      <c r="S10" s="2"/>
    </row>
    <row r="11" spans="1:19" s="9" customFormat="1" ht="29.25" customHeight="1">
      <c r="A11" s="7">
        <v>2</v>
      </c>
      <c r="B11" s="18">
        <v>12352</v>
      </c>
      <c r="C11" s="19" t="s">
        <v>1066</v>
      </c>
      <c r="D11" s="18">
        <v>835</v>
      </c>
      <c r="E11" s="19" t="s">
        <v>1064</v>
      </c>
      <c r="F11" s="29" t="s">
        <v>271</v>
      </c>
      <c r="G11" s="54">
        <v>5950</v>
      </c>
      <c r="H11" s="29"/>
      <c r="I11" s="29" t="s">
        <v>19</v>
      </c>
      <c r="J11" s="55" t="s">
        <v>1143</v>
      </c>
      <c r="K11" s="56" t="s">
        <v>564</v>
      </c>
      <c r="L11" s="32">
        <v>0</v>
      </c>
      <c r="M11" s="32">
        <v>640</v>
      </c>
      <c r="N11" s="56" t="s">
        <v>1099</v>
      </c>
      <c r="O11" s="57">
        <f t="shared" si="0"/>
        <v>5950</v>
      </c>
      <c r="P11" s="58">
        <v>799</v>
      </c>
      <c r="Q11" s="18" t="s">
        <v>1142</v>
      </c>
      <c r="R11" s="21">
        <v>0</v>
      </c>
      <c r="S11" s="2"/>
    </row>
    <row r="12" spans="1:18" ht="32.25" customHeight="1">
      <c r="A12" s="13">
        <v>3</v>
      </c>
      <c r="B12" s="14">
        <v>12786</v>
      </c>
      <c r="C12" s="24" t="s">
        <v>1122</v>
      </c>
      <c r="D12" s="25">
        <v>2205</v>
      </c>
      <c r="E12" s="24" t="s">
        <v>1066</v>
      </c>
      <c r="F12" s="18" t="s">
        <v>483</v>
      </c>
      <c r="G12" s="14">
        <v>1841.86</v>
      </c>
      <c r="H12" s="18" t="s">
        <v>20</v>
      </c>
      <c r="I12" s="29" t="s">
        <v>19</v>
      </c>
      <c r="J12" s="18" t="s">
        <v>1144</v>
      </c>
      <c r="K12" s="24" t="s">
        <v>1122</v>
      </c>
      <c r="L12" s="14">
        <v>0</v>
      </c>
      <c r="M12" s="33">
        <v>639</v>
      </c>
      <c r="N12" s="30" t="s">
        <v>1099</v>
      </c>
      <c r="O12" s="57">
        <f t="shared" si="0"/>
        <v>1841.86</v>
      </c>
      <c r="P12" s="14">
        <v>800</v>
      </c>
      <c r="Q12" s="18" t="s">
        <v>1142</v>
      </c>
      <c r="R12" s="21">
        <v>0</v>
      </c>
    </row>
    <row r="13" spans="1:18" ht="27.75" customHeight="1">
      <c r="A13" s="13">
        <v>4</v>
      </c>
      <c r="B13" s="14">
        <v>13368</v>
      </c>
      <c r="C13" s="24" t="s">
        <v>1133</v>
      </c>
      <c r="D13" s="14">
        <v>10000710</v>
      </c>
      <c r="E13" s="24" t="s">
        <v>1092</v>
      </c>
      <c r="F13" s="18" t="s">
        <v>294</v>
      </c>
      <c r="G13" s="14">
        <v>190.4</v>
      </c>
      <c r="H13" s="18" t="s">
        <v>20</v>
      </c>
      <c r="I13" s="29" t="s">
        <v>19</v>
      </c>
      <c r="J13" s="18" t="s">
        <v>1145</v>
      </c>
      <c r="K13" s="24" t="s">
        <v>1131</v>
      </c>
      <c r="L13" s="14">
        <v>0</v>
      </c>
      <c r="M13" s="14">
        <v>684</v>
      </c>
      <c r="N13" s="24" t="s">
        <v>1100</v>
      </c>
      <c r="O13" s="57">
        <f t="shared" si="0"/>
        <v>190.4</v>
      </c>
      <c r="P13" s="14">
        <v>801</v>
      </c>
      <c r="Q13" s="24" t="s">
        <v>1142</v>
      </c>
      <c r="R13" s="21">
        <v>0</v>
      </c>
    </row>
    <row r="14" spans="1:18" ht="24" customHeight="1">
      <c r="A14" s="13">
        <v>5</v>
      </c>
      <c r="B14" s="14">
        <v>13331</v>
      </c>
      <c r="C14" s="24" t="s">
        <v>1133</v>
      </c>
      <c r="D14" s="14">
        <v>10000708</v>
      </c>
      <c r="E14" s="24" t="s">
        <v>1092</v>
      </c>
      <c r="F14" s="18" t="s">
        <v>294</v>
      </c>
      <c r="G14" s="14">
        <v>214.2</v>
      </c>
      <c r="H14" s="18" t="s">
        <v>20</v>
      </c>
      <c r="I14" s="29" t="s">
        <v>19</v>
      </c>
      <c r="J14" s="24" t="s">
        <v>1146</v>
      </c>
      <c r="K14" s="24" t="s">
        <v>1131</v>
      </c>
      <c r="L14" s="14">
        <v>0</v>
      </c>
      <c r="M14" s="14">
        <v>683</v>
      </c>
      <c r="N14" s="25" t="s">
        <v>1100</v>
      </c>
      <c r="O14" s="57">
        <f t="shared" si="0"/>
        <v>214.2</v>
      </c>
      <c r="P14" s="14">
        <v>801</v>
      </c>
      <c r="Q14" s="24" t="s">
        <v>1142</v>
      </c>
      <c r="R14" s="21">
        <v>0</v>
      </c>
    </row>
    <row r="15" spans="1:18" ht="22.5" customHeight="1">
      <c r="A15" s="13">
        <v>6</v>
      </c>
      <c r="B15" s="14">
        <v>13106</v>
      </c>
      <c r="C15" s="24" t="s">
        <v>1147</v>
      </c>
      <c r="D15" s="14">
        <v>3664</v>
      </c>
      <c r="E15" s="24" t="s">
        <v>1070</v>
      </c>
      <c r="F15" s="18" t="s">
        <v>251</v>
      </c>
      <c r="G15" s="14">
        <v>577.09</v>
      </c>
      <c r="H15" s="18" t="s">
        <v>20</v>
      </c>
      <c r="I15" s="29" t="s">
        <v>19</v>
      </c>
      <c r="J15" s="24" t="s">
        <v>1148</v>
      </c>
      <c r="K15" s="24" t="s">
        <v>1147</v>
      </c>
      <c r="L15" s="14">
        <v>0</v>
      </c>
      <c r="M15" s="14">
        <v>676</v>
      </c>
      <c r="N15" s="25" t="s">
        <v>1115</v>
      </c>
      <c r="O15" s="57">
        <f t="shared" si="0"/>
        <v>577.09</v>
      </c>
      <c r="P15" s="14">
        <v>802</v>
      </c>
      <c r="Q15" s="24" t="s">
        <v>1142</v>
      </c>
      <c r="R15" s="21">
        <v>0</v>
      </c>
    </row>
    <row r="16" spans="1:18" ht="21" customHeight="1">
      <c r="A16" s="13">
        <v>7</v>
      </c>
      <c r="B16" s="14">
        <v>13105</v>
      </c>
      <c r="C16" s="24" t="s">
        <v>1147</v>
      </c>
      <c r="D16" s="14">
        <v>3665</v>
      </c>
      <c r="E16" s="24" t="s">
        <v>1070</v>
      </c>
      <c r="F16" s="18" t="s">
        <v>251</v>
      </c>
      <c r="G16" s="14">
        <v>1092.78</v>
      </c>
      <c r="H16" s="18" t="s">
        <v>20</v>
      </c>
      <c r="I16" s="29" t="s">
        <v>19</v>
      </c>
      <c r="J16" s="24" t="s">
        <v>1149</v>
      </c>
      <c r="K16" s="24" t="s">
        <v>1147</v>
      </c>
      <c r="L16" s="14">
        <v>0</v>
      </c>
      <c r="M16" s="14">
        <v>675</v>
      </c>
      <c r="N16" s="25" t="s">
        <v>1115</v>
      </c>
      <c r="O16" s="57">
        <f t="shared" si="0"/>
        <v>1092.78</v>
      </c>
      <c r="P16" s="14">
        <v>802</v>
      </c>
      <c r="Q16" s="24" t="s">
        <v>1142</v>
      </c>
      <c r="R16" s="21">
        <v>0</v>
      </c>
    </row>
    <row r="17" spans="1:18" ht="19.5" customHeight="1">
      <c r="A17" s="13">
        <v>8</v>
      </c>
      <c r="B17" s="14">
        <v>13109</v>
      </c>
      <c r="C17" s="24" t="s">
        <v>1147</v>
      </c>
      <c r="D17" s="14">
        <v>3599</v>
      </c>
      <c r="E17" s="24" t="s">
        <v>1070</v>
      </c>
      <c r="F17" s="18" t="s">
        <v>251</v>
      </c>
      <c r="G17" s="14">
        <v>264.75</v>
      </c>
      <c r="H17" s="18" t="s">
        <v>20</v>
      </c>
      <c r="I17" s="29" t="s">
        <v>19</v>
      </c>
      <c r="J17" s="24" t="s">
        <v>1150</v>
      </c>
      <c r="K17" s="24" t="s">
        <v>1147</v>
      </c>
      <c r="L17" s="14">
        <v>0</v>
      </c>
      <c r="M17" s="14">
        <v>674</v>
      </c>
      <c r="N17" s="25" t="s">
        <v>1115</v>
      </c>
      <c r="O17" s="57">
        <f t="shared" si="0"/>
        <v>264.75</v>
      </c>
      <c r="P17" s="14">
        <v>802</v>
      </c>
      <c r="Q17" s="24" t="s">
        <v>1142</v>
      </c>
      <c r="R17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R10" sqref="R10:R1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12475</v>
      </c>
      <c r="C10" s="19" t="s">
        <v>1066</v>
      </c>
      <c r="D10" s="18">
        <v>131481</v>
      </c>
      <c r="E10" s="19" t="s">
        <v>1064</v>
      </c>
      <c r="F10" s="29" t="s">
        <v>148</v>
      </c>
      <c r="G10" s="54">
        <v>2256.79</v>
      </c>
      <c r="H10" s="29" t="s">
        <v>20</v>
      </c>
      <c r="I10" s="29" t="s">
        <v>19</v>
      </c>
      <c r="J10" s="71" t="s">
        <v>1151</v>
      </c>
      <c r="K10" s="56" t="s">
        <v>1092</v>
      </c>
      <c r="L10" s="32">
        <v>0</v>
      </c>
      <c r="M10" s="32">
        <v>716</v>
      </c>
      <c r="N10" s="56" t="s">
        <v>1142</v>
      </c>
      <c r="O10" s="57">
        <f>G10</f>
        <v>2256.79</v>
      </c>
      <c r="P10" s="58">
        <v>811</v>
      </c>
      <c r="Q10" s="18" t="s">
        <v>1152</v>
      </c>
      <c r="R10" s="21">
        <v>0</v>
      </c>
      <c r="S10" s="2"/>
    </row>
    <row r="11" spans="1:19" s="9" customFormat="1" ht="29.25" customHeight="1">
      <c r="A11" s="7">
        <v>2</v>
      </c>
      <c r="B11" s="18">
        <v>14994</v>
      </c>
      <c r="C11" s="19" t="s">
        <v>1153</v>
      </c>
      <c r="D11" s="18">
        <v>35852</v>
      </c>
      <c r="E11" s="19" t="s">
        <v>1130</v>
      </c>
      <c r="F11" s="29" t="s">
        <v>1154</v>
      </c>
      <c r="G11" s="54">
        <v>15</v>
      </c>
      <c r="H11" s="29" t="s">
        <v>20</v>
      </c>
      <c r="I11" s="29" t="s">
        <v>19</v>
      </c>
      <c r="J11" s="71" t="s">
        <v>1155</v>
      </c>
      <c r="K11" s="56" t="s">
        <v>1142</v>
      </c>
      <c r="L11" s="32">
        <v>0</v>
      </c>
      <c r="M11" s="32">
        <v>717</v>
      </c>
      <c r="N11" s="56" t="s">
        <v>1142</v>
      </c>
      <c r="O11" s="57">
        <f>G11</f>
        <v>15</v>
      </c>
      <c r="P11" s="58">
        <v>812</v>
      </c>
      <c r="Q11" s="18" t="s">
        <v>1152</v>
      </c>
      <c r="R11" s="21">
        <v>0</v>
      </c>
      <c r="S11" s="2"/>
    </row>
    <row r="12" spans="1:18" ht="32.25" customHeight="1">
      <c r="A12" s="13">
        <v>3</v>
      </c>
      <c r="B12" s="14">
        <v>12379</v>
      </c>
      <c r="C12" s="24" t="s">
        <v>1066</v>
      </c>
      <c r="D12" s="25">
        <v>9084210</v>
      </c>
      <c r="E12" s="24" t="s">
        <v>1064</v>
      </c>
      <c r="F12" s="18" t="s">
        <v>232</v>
      </c>
      <c r="G12" s="14">
        <v>6941.66</v>
      </c>
      <c r="H12" s="18" t="s">
        <v>20</v>
      </c>
      <c r="I12" s="29" t="s">
        <v>19</v>
      </c>
      <c r="J12" s="72" t="s">
        <v>1156</v>
      </c>
      <c r="K12" s="24" t="s">
        <v>1131</v>
      </c>
      <c r="L12" s="14">
        <v>0</v>
      </c>
      <c r="M12" s="33">
        <v>718</v>
      </c>
      <c r="N12" s="30" t="s">
        <v>1142</v>
      </c>
      <c r="O12" s="57">
        <f>G12</f>
        <v>6941.66</v>
      </c>
      <c r="P12" s="14">
        <v>813</v>
      </c>
      <c r="Q12" s="18" t="s">
        <v>1152</v>
      </c>
      <c r="R12" s="21">
        <v>0</v>
      </c>
    </row>
    <row r="13" spans="1:18" ht="27.75" customHeight="1">
      <c r="A13" s="13">
        <v>4</v>
      </c>
      <c r="B13" s="14">
        <v>12373</v>
      </c>
      <c r="C13" s="24" t="s">
        <v>1066</v>
      </c>
      <c r="D13" s="14">
        <v>9084211</v>
      </c>
      <c r="E13" s="24" t="s">
        <v>1064</v>
      </c>
      <c r="F13" s="18" t="s">
        <v>232</v>
      </c>
      <c r="G13" s="14">
        <v>2975</v>
      </c>
      <c r="H13" s="18" t="s">
        <v>20</v>
      </c>
      <c r="I13" s="29" t="s">
        <v>19</v>
      </c>
      <c r="J13" s="72" t="s">
        <v>1157</v>
      </c>
      <c r="K13" s="24" t="s">
        <v>1131</v>
      </c>
      <c r="L13" s="14">
        <v>0</v>
      </c>
      <c r="M13" s="14">
        <v>719</v>
      </c>
      <c r="N13" s="24" t="s">
        <v>1142</v>
      </c>
      <c r="O13" s="57">
        <f>G13</f>
        <v>2975</v>
      </c>
      <c r="P13" s="14">
        <v>813</v>
      </c>
      <c r="Q13" s="18" t="s">
        <v>1152</v>
      </c>
      <c r="R13" s="21">
        <v>0</v>
      </c>
    </row>
    <row r="14" spans="1:18" ht="24" customHeight="1">
      <c r="A14" s="13">
        <v>5</v>
      </c>
      <c r="B14" s="14">
        <v>12384</v>
      </c>
      <c r="C14" s="24" t="s">
        <v>1066</v>
      </c>
      <c r="D14" s="14">
        <v>9084212</v>
      </c>
      <c r="E14" s="24" t="s">
        <v>1064</v>
      </c>
      <c r="F14" s="18" t="s">
        <v>232</v>
      </c>
      <c r="G14" s="14">
        <v>7933.34</v>
      </c>
      <c r="H14" s="18" t="s">
        <v>20</v>
      </c>
      <c r="I14" s="29" t="s">
        <v>19</v>
      </c>
      <c r="J14" s="72" t="s">
        <v>1158</v>
      </c>
      <c r="K14" s="24" t="s">
        <v>1131</v>
      </c>
      <c r="L14" s="14">
        <v>0</v>
      </c>
      <c r="M14" s="14">
        <v>720</v>
      </c>
      <c r="N14" s="24" t="s">
        <v>1142</v>
      </c>
      <c r="O14" s="57">
        <f>G14</f>
        <v>7933.34</v>
      </c>
      <c r="P14" s="14">
        <v>813</v>
      </c>
      <c r="Q14" s="18" t="s">
        <v>1152</v>
      </c>
      <c r="R14" s="21">
        <v>0</v>
      </c>
    </row>
    <row r="15" ht="12.75">
      <c r="J15" s="73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13700</v>
      </c>
      <c r="C10" s="19" t="s">
        <v>1115</v>
      </c>
      <c r="D10" s="18">
        <v>135</v>
      </c>
      <c r="E10" s="19" t="s">
        <v>1159</v>
      </c>
      <c r="F10" s="29" t="s">
        <v>340</v>
      </c>
      <c r="G10" s="54">
        <v>3000</v>
      </c>
      <c r="H10" s="29" t="s">
        <v>20</v>
      </c>
      <c r="I10" s="29" t="s">
        <v>19</v>
      </c>
      <c r="J10" s="71" t="s">
        <v>1160</v>
      </c>
      <c r="K10" s="56" t="s">
        <v>1100</v>
      </c>
      <c r="L10" s="32">
        <v>0</v>
      </c>
      <c r="M10" s="32">
        <v>722</v>
      </c>
      <c r="N10" s="56" t="s">
        <v>1142</v>
      </c>
      <c r="O10" s="57">
        <f aca="true" t="shared" si="0" ref="O10:O16">G10</f>
        <v>3000</v>
      </c>
      <c r="P10" s="58">
        <v>814</v>
      </c>
      <c r="Q10" s="18" t="s">
        <v>1161</v>
      </c>
      <c r="R10" s="21">
        <v>0</v>
      </c>
      <c r="S10" s="2"/>
    </row>
    <row r="11" spans="1:19" s="9" customFormat="1" ht="29.25" customHeight="1">
      <c r="A11" s="7">
        <v>2</v>
      </c>
      <c r="B11" s="18">
        <v>13170</v>
      </c>
      <c r="C11" s="19" t="s">
        <v>1147</v>
      </c>
      <c r="D11" s="18">
        <v>2029352</v>
      </c>
      <c r="E11" s="19" t="s">
        <v>1122</v>
      </c>
      <c r="F11" s="29" t="s">
        <v>322</v>
      </c>
      <c r="G11" s="54">
        <v>1044.27</v>
      </c>
      <c r="H11" s="29" t="s">
        <v>20</v>
      </c>
      <c r="I11" s="29" t="s">
        <v>19</v>
      </c>
      <c r="J11" s="71" t="s">
        <v>1162</v>
      </c>
      <c r="K11" s="56" t="s">
        <v>1133</v>
      </c>
      <c r="L11" s="32">
        <v>0</v>
      </c>
      <c r="M11" s="32">
        <v>721</v>
      </c>
      <c r="N11" s="56" t="s">
        <v>1142</v>
      </c>
      <c r="O11" s="57">
        <f t="shared" si="0"/>
        <v>1044.27</v>
      </c>
      <c r="P11" s="58">
        <v>815</v>
      </c>
      <c r="Q11" s="18" t="s">
        <v>1161</v>
      </c>
      <c r="R11" s="21">
        <v>0</v>
      </c>
      <c r="S11" s="2"/>
    </row>
    <row r="12" spans="1:18" ht="32.25" customHeight="1">
      <c r="A12" s="7">
        <v>3</v>
      </c>
      <c r="B12" s="14">
        <v>12858</v>
      </c>
      <c r="C12" s="24" t="s">
        <v>1122</v>
      </c>
      <c r="D12" s="25">
        <v>1142855</v>
      </c>
      <c r="E12" s="24" t="s">
        <v>1122</v>
      </c>
      <c r="F12" s="18" t="s">
        <v>431</v>
      </c>
      <c r="G12" s="54">
        <v>2413.69</v>
      </c>
      <c r="H12" s="18" t="s">
        <v>20</v>
      </c>
      <c r="I12" s="29" t="s">
        <v>19</v>
      </c>
      <c r="J12" s="72" t="s">
        <v>1163</v>
      </c>
      <c r="K12" s="24" t="s">
        <v>1131</v>
      </c>
      <c r="L12" s="32">
        <v>0</v>
      </c>
      <c r="M12" s="33">
        <v>723</v>
      </c>
      <c r="N12" s="30" t="s">
        <v>1142</v>
      </c>
      <c r="O12" s="57">
        <f t="shared" si="0"/>
        <v>2413.69</v>
      </c>
      <c r="P12" s="33">
        <v>816</v>
      </c>
      <c r="Q12" s="18" t="s">
        <v>1161</v>
      </c>
      <c r="R12" s="21">
        <v>0</v>
      </c>
    </row>
    <row r="13" spans="1:18" ht="27.75" customHeight="1">
      <c r="A13" s="7">
        <v>4</v>
      </c>
      <c r="B13" s="14">
        <v>13507</v>
      </c>
      <c r="C13" s="24" t="s">
        <v>1131</v>
      </c>
      <c r="D13" s="14">
        <v>1976</v>
      </c>
      <c r="E13" s="24" t="s">
        <v>1070</v>
      </c>
      <c r="F13" s="18" t="s">
        <v>248</v>
      </c>
      <c r="G13" s="54">
        <v>300</v>
      </c>
      <c r="H13" s="18" t="s">
        <v>20</v>
      </c>
      <c r="I13" s="29" t="s">
        <v>19</v>
      </c>
      <c r="J13" s="72" t="s">
        <v>1164</v>
      </c>
      <c r="K13" s="24" t="s">
        <v>1131</v>
      </c>
      <c r="L13" s="32">
        <v>0</v>
      </c>
      <c r="M13" s="14">
        <v>673</v>
      </c>
      <c r="N13" s="24" t="s">
        <v>1115</v>
      </c>
      <c r="O13" s="57">
        <f t="shared" si="0"/>
        <v>300</v>
      </c>
      <c r="P13" s="33">
        <v>817</v>
      </c>
      <c r="Q13" s="18" t="s">
        <v>1161</v>
      </c>
      <c r="R13" s="21">
        <v>0</v>
      </c>
    </row>
    <row r="14" spans="1:18" ht="24" customHeight="1">
      <c r="A14" s="7">
        <v>5</v>
      </c>
      <c r="B14" s="14">
        <v>13508</v>
      </c>
      <c r="C14" s="24" t="s">
        <v>1131</v>
      </c>
      <c r="D14" s="14">
        <v>1977</v>
      </c>
      <c r="E14" s="24" t="s">
        <v>1070</v>
      </c>
      <c r="F14" s="18" t="s">
        <v>248</v>
      </c>
      <c r="G14" s="54">
        <v>510.36</v>
      </c>
      <c r="H14" s="18" t="s">
        <v>20</v>
      </c>
      <c r="I14" s="29" t="s">
        <v>19</v>
      </c>
      <c r="J14" s="72" t="s">
        <v>1165</v>
      </c>
      <c r="K14" s="24" t="s">
        <v>1131</v>
      </c>
      <c r="L14" s="32">
        <v>0</v>
      </c>
      <c r="M14" s="14">
        <v>672</v>
      </c>
      <c r="N14" s="24" t="s">
        <v>1115</v>
      </c>
      <c r="O14" s="57">
        <f t="shared" si="0"/>
        <v>510.36</v>
      </c>
      <c r="P14" s="33">
        <v>817</v>
      </c>
      <c r="Q14" s="18" t="s">
        <v>1161</v>
      </c>
      <c r="R14" s="21">
        <v>0</v>
      </c>
    </row>
    <row r="15" spans="1:18" ht="24" customHeight="1">
      <c r="A15" s="7">
        <v>6</v>
      </c>
      <c r="B15" s="14">
        <v>736</v>
      </c>
      <c r="C15" s="24" t="s">
        <v>1153</v>
      </c>
      <c r="D15" s="14">
        <v>3521</v>
      </c>
      <c r="E15" s="24" t="s">
        <v>1130</v>
      </c>
      <c r="F15" s="18" t="s">
        <v>1166</v>
      </c>
      <c r="G15" s="54">
        <v>31621.27</v>
      </c>
      <c r="H15" s="18" t="s">
        <v>20</v>
      </c>
      <c r="I15" s="29" t="s">
        <v>19</v>
      </c>
      <c r="J15" s="72" t="s">
        <v>1167</v>
      </c>
      <c r="K15" s="24" t="s">
        <v>1153</v>
      </c>
      <c r="L15" s="32">
        <v>0</v>
      </c>
      <c r="M15" s="14">
        <v>724</v>
      </c>
      <c r="N15" s="24" t="s">
        <v>1161</v>
      </c>
      <c r="O15" s="57">
        <f t="shared" si="0"/>
        <v>31621.27</v>
      </c>
      <c r="P15" s="33">
        <v>822</v>
      </c>
      <c r="Q15" s="18" t="s">
        <v>1161</v>
      </c>
      <c r="R15" s="21">
        <v>0</v>
      </c>
    </row>
    <row r="16" spans="1:18" ht="24" customHeight="1">
      <c r="A16" s="7">
        <v>7</v>
      </c>
      <c r="B16" s="14">
        <v>737</v>
      </c>
      <c r="C16" s="24" t="s">
        <v>1153</v>
      </c>
      <c r="D16" s="14">
        <v>3522</v>
      </c>
      <c r="E16" s="24" t="s">
        <v>1130</v>
      </c>
      <c r="F16" s="18" t="s">
        <v>1166</v>
      </c>
      <c r="G16" s="54">
        <v>107790.2</v>
      </c>
      <c r="H16" s="18" t="s">
        <v>20</v>
      </c>
      <c r="I16" s="29" t="s">
        <v>19</v>
      </c>
      <c r="J16" s="72" t="s">
        <v>1167</v>
      </c>
      <c r="K16" s="24" t="s">
        <v>1153</v>
      </c>
      <c r="L16" s="32">
        <v>0</v>
      </c>
      <c r="M16" s="14">
        <v>725</v>
      </c>
      <c r="N16" s="24" t="s">
        <v>1161</v>
      </c>
      <c r="O16" s="57">
        <f t="shared" si="0"/>
        <v>107790.2</v>
      </c>
      <c r="P16" s="33">
        <v>822</v>
      </c>
      <c r="Q16" s="18" t="s">
        <v>1161</v>
      </c>
      <c r="R16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7.140625" style="74" customWidth="1"/>
    <col min="2" max="2" width="12.7109375" style="17" customWidth="1"/>
    <col min="3" max="3" width="12.421875" style="17" customWidth="1"/>
    <col min="4" max="4" width="15.57421875" style="17" customWidth="1"/>
    <col min="5" max="5" width="14.28125" style="17" customWidth="1"/>
    <col min="6" max="6" width="20.140625" style="17" customWidth="1"/>
    <col min="7" max="7" width="12.421875" style="17" customWidth="1"/>
    <col min="8" max="8" width="10.140625" style="17" customWidth="1"/>
    <col min="9" max="9" width="16.8515625" style="17" customWidth="1"/>
    <col min="10" max="10" width="39.00390625" style="17" customWidth="1"/>
    <col min="11" max="11" width="13.28125" style="17" customWidth="1"/>
    <col min="12" max="12" width="9.28125" style="17" customWidth="1"/>
    <col min="13" max="13" width="9.7109375" style="17" bestFit="1" customWidth="1"/>
    <col min="14" max="14" width="10.421875" style="17" customWidth="1"/>
    <col min="15" max="15" width="11.8515625" style="17" customWidth="1"/>
    <col min="16" max="16" width="9.8515625" style="17" customWidth="1"/>
    <col min="17" max="17" width="12.421875" style="17" customWidth="1"/>
    <col min="18" max="18" width="7.8515625" style="17" customWidth="1"/>
    <col min="19" max="16384" width="9.140625" style="17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74"/>
      <c r="U6" s="74"/>
      <c r="V6" s="74"/>
      <c r="W6" s="74"/>
      <c r="X6" s="74"/>
      <c r="Y6" s="74"/>
      <c r="Z6" s="74"/>
      <c r="AA6" s="74"/>
      <c r="AB6" s="74"/>
      <c r="AC6" s="74"/>
    </row>
    <row r="7" spans="1:19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ht="29.25" customHeight="1">
      <c r="A10" s="7">
        <v>1</v>
      </c>
      <c r="B10" s="18">
        <v>15460</v>
      </c>
      <c r="C10" s="19" t="s">
        <v>1142</v>
      </c>
      <c r="D10" s="18">
        <v>70129482</v>
      </c>
      <c r="E10" s="19" t="s">
        <v>1130</v>
      </c>
      <c r="F10" s="29" t="s">
        <v>1168</v>
      </c>
      <c r="G10" s="54">
        <v>21473.23</v>
      </c>
      <c r="H10" s="29" t="s">
        <v>20</v>
      </c>
      <c r="I10" s="29" t="s">
        <v>19</v>
      </c>
      <c r="J10" s="71" t="s">
        <v>1169</v>
      </c>
      <c r="K10" s="56" t="s">
        <v>1152</v>
      </c>
      <c r="L10" s="32">
        <v>0</v>
      </c>
      <c r="M10" s="32">
        <v>730</v>
      </c>
      <c r="N10" s="56" t="s">
        <v>1161</v>
      </c>
      <c r="O10" s="57">
        <f>G10</f>
        <v>21473.23</v>
      </c>
      <c r="P10" s="75">
        <v>825</v>
      </c>
      <c r="Q10" s="18" t="s">
        <v>1170</v>
      </c>
      <c r="R10" s="21">
        <v>0</v>
      </c>
      <c r="S10" s="2"/>
    </row>
    <row r="11" spans="1:19" ht="29.25" customHeight="1">
      <c r="A11" s="7">
        <v>2</v>
      </c>
      <c r="B11" s="18">
        <v>14293</v>
      </c>
      <c r="C11" s="19" t="s">
        <v>1102</v>
      </c>
      <c r="D11" s="18">
        <v>127</v>
      </c>
      <c r="E11" s="19" t="s">
        <v>1171</v>
      </c>
      <c r="F11" s="29" t="s">
        <v>227</v>
      </c>
      <c r="G11" s="54">
        <v>403</v>
      </c>
      <c r="H11" s="29" t="s">
        <v>20</v>
      </c>
      <c r="I11" s="29" t="s">
        <v>19</v>
      </c>
      <c r="J11" s="71" t="s">
        <v>1172</v>
      </c>
      <c r="K11" s="56" t="s">
        <v>1142</v>
      </c>
      <c r="L11" s="32">
        <v>0</v>
      </c>
      <c r="M11" s="32">
        <v>729</v>
      </c>
      <c r="N11" s="56" t="s">
        <v>1161</v>
      </c>
      <c r="O11" s="57">
        <f>G11</f>
        <v>403</v>
      </c>
      <c r="P11" s="75">
        <v>826</v>
      </c>
      <c r="Q11" s="18" t="s">
        <v>1170</v>
      </c>
      <c r="R11" s="21">
        <v>0</v>
      </c>
      <c r="S11" s="2"/>
    </row>
    <row r="12" spans="1:18" ht="32.25" customHeight="1">
      <c r="A12" s="7">
        <v>3</v>
      </c>
      <c r="B12" s="25">
        <v>13024</v>
      </c>
      <c r="C12" s="24" t="s">
        <v>1122</v>
      </c>
      <c r="D12" s="25">
        <v>10965721</v>
      </c>
      <c r="E12" s="24" t="s">
        <v>1099</v>
      </c>
      <c r="F12" s="18" t="s">
        <v>1173</v>
      </c>
      <c r="G12" s="54">
        <v>531.48</v>
      </c>
      <c r="H12" s="18" t="s">
        <v>20</v>
      </c>
      <c r="I12" s="29" t="s">
        <v>19</v>
      </c>
      <c r="J12" s="72" t="s">
        <v>1174</v>
      </c>
      <c r="K12" s="24" t="s">
        <v>1133</v>
      </c>
      <c r="L12" s="32">
        <v>0</v>
      </c>
      <c r="M12" s="75">
        <v>731</v>
      </c>
      <c r="N12" s="30" t="s">
        <v>1161</v>
      </c>
      <c r="O12" s="57">
        <f>G12</f>
        <v>531.48</v>
      </c>
      <c r="P12" s="75">
        <v>827</v>
      </c>
      <c r="Q12" s="18" t="s">
        <v>1170</v>
      </c>
      <c r="R12" s="21">
        <v>0</v>
      </c>
    </row>
    <row r="13" spans="1:18" ht="27.75" customHeight="1">
      <c r="A13" s="7">
        <v>4</v>
      </c>
      <c r="B13" s="25">
        <v>13186</v>
      </c>
      <c r="C13" s="24" t="s">
        <v>1147</v>
      </c>
      <c r="D13" s="25">
        <v>2029358</v>
      </c>
      <c r="E13" s="24" t="s">
        <v>1099</v>
      </c>
      <c r="F13" s="18" t="s">
        <v>1175</v>
      </c>
      <c r="G13" s="54">
        <v>6793.3</v>
      </c>
      <c r="H13" s="18" t="s">
        <v>20</v>
      </c>
      <c r="I13" s="29" t="s">
        <v>19</v>
      </c>
      <c r="J13" s="72" t="s">
        <v>1176</v>
      </c>
      <c r="K13" s="24" t="s">
        <v>1133</v>
      </c>
      <c r="L13" s="32">
        <v>0</v>
      </c>
      <c r="M13" s="25">
        <v>732</v>
      </c>
      <c r="N13" s="24" t="s">
        <v>1161</v>
      </c>
      <c r="O13" s="57">
        <f>G13</f>
        <v>6793.3</v>
      </c>
      <c r="P13" s="75">
        <v>828</v>
      </c>
      <c r="Q13" s="18" t="s">
        <v>1170</v>
      </c>
      <c r="R13" s="21">
        <v>0</v>
      </c>
    </row>
    <row r="14" spans="1:18" ht="24" customHeight="1">
      <c r="A14" s="7">
        <v>5</v>
      </c>
      <c r="B14" s="25">
        <v>757</v>
      </c>
      <c r="C14" s="24" t="s">
        <v>1142</v>
      </c>
      <c r="D14" s="25">
        <v>40191</v>
      </c>
      <c r="E14" s="24" t="s">
        <v>1142</v>
      </c>
      <c r="F14" s="18" t="s">
        <v>1177</v>
      </c>
      <c r="G14" s="54">
        <v>71.4</v>
      </c>
      <c r="H14" s="18" t="s">
        <v>20</v>
      </c>
      <c r="I14" s="29" t="s">
        <v>19</v>
      </c>
      <c r="J14" s="72" t="s">
        <v>1178</v>
      </c>
      <c r="K14" s="24" t="s">
        <v>1142</v>
      </c>
      <c r="L14" s="32">
        <v>0</v>
      </c>
      <c r="M14" s="25">
        <v>733</v>
      </c>
      <c r="N14" s="24" t="s">
        <v>1161</v>
      </c>
      <c r="O14" s="57">
        <f>G14</f>
        <v>71.4</v>
      </c>
      <c r="P14" s="75">
        <v>829</v>
      </c>
      <c r="Q14" s="18" t="s">
        <v>1170</v>
      </c>
      <c r="R14" s="21">
        <v>0</v>
      </c>
    </row>
  </sheetData>
  <sheetProtection/>
  <mergeCells count="21">
    <mergeCell ref="F7:F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</mergeCell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12" sqref="A12:IV12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15703</v>
      </c>
      <c r="C10" s="19" t="s">
        <v>1152</v>
      </c>
      <c r="D10" s="18">
        <v>23802123</v>
      </c>
      <c r="E10" s="19" t="s">
        <v>1152</v>
      </c>
      <c r="F10" s="29" t="s">
        <v>1179</v>
      </c>
      <c r="G10" s="54">
        <v>1643</v>
      </c>
      <c r="H10" s="29" t="s">
        <v>1180</v>
      </c>
      <c r="I10" s="29" t="s">
        <v>19</v>
      </c>
      <c r="J10" s="71" t="s">
        <v>1181</v>
      </c>
      <c r="K10" s="56" t="s">
        <v>1152</v>
      </c>
      <c r="L10" s="32">
        <v>0</v>
      </c>
      <c r="M10" s="32">
        <v>741</v>
      </c>
      <c r="N10" s="56" t="s">
        <v>1170</v>
      </c>
      <c r="O10" s="57">
        <f aca="true" t="shared" si="0" ref="O10:O15">G10</f>
        <v>1643</v>
      </c>
      <c r="P10" s="58">
        <v>46</v>
      </c>
      <c r="Q10" s="18" t="s">
        <v>1182</v>
      </c>
      <c r="R10" s="21">
        <v>0</v>
      </c>
      <c r="S10" s="2"/>
    </row>
    <row r="11" spans="1:19" s="9" customFormat="1" ht="29.25" customHeight="1">
      <c r="A11" s="7">
        <v>2</v>
      </c>
      <c r="B11" s="18">
        <v>15583</v>
      </c>
      <c r="C11" s="19" t="s">
        <v>1152</v>
      </c>
      <c r="D11" s="18">
        <v>2991</v>
      </c>
      <c r="E11" s="19" t="s">
        <v>1142</v>
      </c>
      <c r="F11" s="29" t="s">
        <v>1183</v>
      </c>
      <c r="G11" s="54">
        <v>4800</v>
      </c>
      <c r="H11" s="29" t="s">
        <v>20</v>
      </c>
      <c r="I11" s="29" t="s">
        <v>19</v>
      </c>
      <c r="J11" s="71" t="s">
        <v>1184</v>
      </c>
      <c r="K11" s="56" t="s">
        <v>1152</v>
      </c>
      <c r="L11" s="32">
        <v>0</v>
      </c>
      <c r="M11" s="32">
        <v>742</v>
      </c>
      <c r="N11" s="56" t="s">
        <v>1170</v>
      </c>
      <c r="O11" s="57">
        <f t="shared" si="0"/>
        <v>4800</v>
      </c>
      <c r="P11" s="58">
        <v>834</v>
      </c>
      <c r="Q11" s="18" t="s">
        <v>1182</v>
      </c>
      <c r="R11" s="21">
        <v>0</v>
      </c>
      <c r="S11" s="2"/>
    </row>
    <row r="12" spans="1:18" ht="32.25" customHeight="1">
      <c r="A12" s="7">
        <v>3</v>
      </c>
      <c r="B12" s="14">
        <v>13754</v>
      </c>
      <c r="C12" s="24" t="s">
        <v>1115</v>
      </c>
      <c r="D12" s="25">
        <v>10094</v>
      </c>
      <c r="E12" s="24" t="s">
        <v>1147</v>
      </c>
      <c r="F12" s="18" t="s">
        <v>1185</v>
      </c>
      <c r="G12" s="54">
        <v>843.33</v>
      </c>
      <c r="H12" s="18" t="s">
        <v>20</v>
      </c>
      <c r="I12" s="29" t="s">
        <v>19</v>
      </c>
      <c r="J12" s="72" t="s">
        <v>1186</v>
      </c>
      <c r="K12" s="24" t="s">
        <v>1130</v>
      </c>
      <c r="L12" s="32">
        <v>0</v>
      </c>
      <c r="M12" s="33">
        <v>740</v>
      </c>
      <c r="N12" s="30" t="s">
        <v>1170</v>
      </c>
      <c r="O12" s="57">
        <f t="shared" si="0"/>
        <v>843.33</v>
      </c>
      <c r="P12" s="33">
        <v>835</v>
      </c>
      <c r="Q12" s="18" t="s">
        <v>1182</v>
      </c>
      <c r="R12" s="21">
        <v>0</v>
      </c>
    </row>
    <row r="13" spans="1:18" ht="27.75" customHeight="1">
      <c r="A13" s="7">
        <v>4</v>
      </c>
      <c r="B13" s="14">
        <v>13370</v>
      </c>
      <c r="C13" s="24" t="s">
        <v>1133</v>
      </c>
      <c r="D13" s="14">
        <v>10000709</v>
      </c>
      <c r="E13" s="24" t="s">
        <v>1092</v>
      </c>
      <c r="F13" s="18" t="s">
        <v>1187</v>
      </c>
      <c r="G13" s="54">
        <v>736.73</v>
      </c>
      <c r="H13" s="18" t="s">
        <v>20</v>
      </c>
      <c r="I13" s="29" t="s">
        <v>19</v>
      </c>
      <c r="J13" s="72" t="s">
        <v>1188</v>
      </c>
      <c r="K13" s="24" t="s">
        <v>1131</v>
      </c>
      <c r="L13" s="32">
        <v>0</v>
      </c>
      <c r="M13" s="14">
        <v>759</v>
      </c>
      <c r="N13" s="24" t="s">
        <v>1170</v>
      </c>
      <c r="O13" s="57">
        <f t="shared" si="0"/>
        <v>736.73</v>
      </c>
      <c r="P13" s="33">
        <v>836</v>
      </c>
      <c r="Q13" s="18" t="s">
        <v>1182</v>
      </c>
      <c r="R13" s="21">
        <v>0</v>
      </c>
    </row>
    <row r="14" spans="1:18" ht="24" customHeight="1">
      <c r="A14" s="7">
        <v>5</v>
      </c>
      <c r="B14" s="14">
        <v>16010</v>
      </c>
      <c r="C14" s="24" t="s">
        <v>1170</v>
      </c>
      <c r="D14" s="14">
        <v>2023076</v>
      </c>
      <c r="E14" s="24" t="s">
        <v>1161</v>
      </c>
      <c r="F14" s="18" t="s">
        <v>1189</v>
      </c>
      <c r="G14" s="54">
        <v>15279.6</v>
      </c>
      <c r="H14" s="18" t="s">
        <v>20</v>
      </c>
      <c r="I14" s="29" t="s">
        <v>19</v>
      </c>
      <c r="J14" s="72" t="s">
        <v>1190</v>
      </c>
      <c r="K14" s="24" t="s">
        <v>1142</v>
      </c>
      <c r="L14" s="32">
        <v>0</v>
      </c>
      <c r="M14" s="14">
        <v>768</v>
      </c>
      <c r="N14" s="24" t="s">
        <v>1170</v>
      </c>
      <c r="O14" s="57">
        <f t="shared" si="0"/>
        <v>15279.6</v>
      </c>
      <c r="P14" s="33">
        <v>837</v>
      </c>
      <c r="Q14" s="18" t="s">
        <v>1182</v>
      </c>
      <c r="R14" s="21">
        <v>0</v>
      </c>
    </row>
    <row r="15" spans="1:18" ht="24" customHeight="1">
      <c r="A15" s="7">
        <v>6</v>
      </c>
      <c r="B15" s="14">
        <v>15958</v>
      </c>
      <c r="C15" s="24" t="s">
        <v>1170</v>
      </c>
      <c r="D15" s="14">
        <v>23002189</v>
      </c>
      <c r="E15" s="24" t="s">
        <v>1105</v>
      </c>
      <c r="F15" s="18" t="s">
        <v>1191</v>
      </c>
      <c r="G15" s="54">
        <v>2905.58</v>
      </c>
      <c r="H15" s="18" t="s">
        <v>20</v>
      </c>
      <c r="I15" s="29" t="s">
        <v>19</v>
      </c>
      <c r="J15" s="72" t="s">
        <v>1192</v>
      </c>
      <c r="K15" s="24" t="s">
        <v>1092</v>
      </c>
      <c r="L15" s="32">
        <v>0</v>
      </c>
      <c r="M15" s="14">
        <v>769</v>
      </c>
      <c r="N15" s="24" t="s">
        <v>1170</v>
      </c>
      <c r="O15" s="57">
        <f t="shared" si="0"/>
        <v>2905.58</v>
      </c>
      <c r="P15" s="33">
        <v>838</v>
      </c>
      <c r="Q15" s="18" t="s">
        <v>1182</v>
      </c>
      <c r="R15" s="21">
        <v>0</v>
      </c>
    </row>
    <row r="16" spans="1:18" ht="24" customHeight="1">
      <c r="A16" s="7">
        <v>7</v>
      </c>
      <c r="B16" s="14">
        <v>13511</v>
      </c>
      <c r="C16" s="24" t="s">
        <v>1131</v>
      </c>
      <c r="D16" s="14">
        <v>2029385</v>
      </c>
      <c r="E16" s="24" t="s">
        <v>1133</v>
      </c>
      <c r="F16" s="18" t="s">
        <v>1175</v>
      </c>
      <c r="G16" s="54">
        <v>1427.66</v>
      </c>
      <c r="H16" s="18" t="s">
        <v>20</v>
      </c>
      <c r="I16" s="29" t="s">
        <v>19</v>
      </c>
      <c r="J16" s="72" t="s">
        <v>1193</v>
      </c>
      <c r="K16" s="24" t="s">
        <v>1131</v>
      </c>
      <c r="L16" s="32">
        <v>0</v>
      </c>
      <c r="M16" s="14">
        <v>748</v>
      </c>
      <c r="N16" s="24" t="s">
        <v>1170</v>
      </c>
      <c r="O16" s="57">
        <f aca="true" t="shared" si="1" ref="O16:O21">G16</f>
        <v>1427.66</v>
      </c>
      <c r="P16" s="33">
        <v>839</v>
      </c>
      <c r="Q16" s="18" t="s">
        <v>1182</v>
      </c>
      <c r="R16" s="21">
        <v>0</v>
      </c>
    </row>
    <row r="17" spans="1:18" ht="24" customHeight="1">
      <c r="A17" s="7">
        <v>8</v>
      </c>
      <c r="B17" s="14">
        <v>13504</v>
      </c>
      <c r="C17" s="24" t="s">
        <v>1131</v>
      </c>
      <c r="D17" s="14">
        <v>2029384</v>
      </c>
      <c r="E17" s="24" t="s">
        <v>1133</v>
      </c>
      <c r="F17" s="18" t="s">
        <v>1175</v>
      </c>
      <c r="G17" s="54">
        <v>3383.01</v>
      </c>
      <c r="H17" s="18" t="s">
        <v>20</v>
      </c>
      <c r="I17" s="29" t="s">
        <v>19</v>
      </c>
      <c r="J17" s="72" t="s">
        <v>1194</v>
      </c>
      <c r="K17" s="24" t="s">
        <v>1131</v>
      </c>
      <c r="L17" s="32">
        <v>0</v>
      </c>
      <c r="M17" s="14">
        <v>749</v>
      </c>
      <c r="N17" s="24" t="s">
        <v>1170</v>
      </c>
      <c r="O17" s="57">
        <f t="shared" si="1"/>
        <v>3383.01</v>
      </c>
      <c r="P17" s="33">
        <v>839</v>
      </c>
      <c r="Q17" s="18" t="s">
        <v>1182</v>
      </c>
      <c r="R17" s="21">
        <v>0</v>
      </c>
    </row>
    <row r="18" spans="1:18" ht="24" customHeight="1">
      <c r="A18" s="7">
        <v>9</v>
      </c>
      <c r="B18" s="14">
        <v>700</v>
      </c>
      <c r="C18" s="24" t="s">
        <v>1100</v>
      </c>
      <c r="D18" s="14">
        <v>2029415</v>
      </c>
      <c r="E18" s="24" t="s">
        <v>1100</v>
      </c>
      <c r="F18" s="18" t="s">
        <v>1175</v>
      </c>
      <c r="G18" s="54">
        <v>2246.43</v>
      </c>
      <c r="H18" s="18" t="s">
        <v>20</v>
      </c>
      <c r="I18" s="29" t="s">
        <v>19</v>
      </c>
      <c r="J18" s="72" t="s">
        <v>1195</v>
      </c>
      <c r="K18" s="24" t="s">
        <v>1111</v>
      </c>
      <c r="L18" s="32">
        <v>0</v>
      </c>
      <c r="M18" s="14">
        <v>750</v>
      </c>
      <c r="N18" s="24" t="s">
        <v>1170</v>
      </c>
      <c r="O18" s="57">
        <f t="shared" si="1"/>
        <v>2246.43</v>
      </c>
      <c r="P18" s="33">
        <v>839</v>
      </c>
      <c r="Q18" s="18" t="s">
        <v>1182</v>
      </c>
      <c r="R18" s="21">
        <v>0</v>
      </c>
    </row>
    <row r="19" spans="1:18" ht="24" customHeight="1">
      <c r="A19" s="7">
        <v>10</v>
      </c>
      <c r="B19" s="14">
        <v>701</v>
      </c>
      <c r="C19" s="24" t="s">
        <v>1115</v>
      </c>
      <c r="D19" s="14">
        <v>2029401</v>
      </c>
      <c r="E19" s="24" t="s">
        <v>1115</v>
      </c>
      <c r="F19" s="18" t="s">
        <v>1175</v>
      </c>
      <c r="G19" s="54">
        <v>5451.66</v>
      </c>
      <c r="H19" s="18" t="s">
        <v>20</v>
      </c>
      <c r="I19" s="29" t="s">
        <v>19</v>
      </c>
      <c r="J19" s="72" t="s">
        <v>1196</v>
      </c>
      <c r="K19" s="24" t="s">
        <v>1111</v>
      </c>
      <c r="L19" s="32">
        <v>0</v>
      </c>
      <c r="M19" s="14">
        <v>751</v>
      </c>
      <c r="N19" s="24" t="s">
        <v>1170</v>
      </c>
      <c r="O19" s="57">
        <f t="shared" si="1"/>
        <v>5451.66</v>
      </c>
      <c r="P19" s="33">
        <v>839</v>
      </c>
      <c r="Q19" s="18" t="s">
        <v>1182</v>
      </c>
      <c r="R19" s="21">
        <v>0</v>
      </c>
    </row>
    <row r="20" spans="1:18" ht="24" customHeight="1">
      <c r="A20" s="7">
        <v>11</v>
      </c>
      <c r="B20" s="14">
        <v>696</v>
      </c>
      <c r="C20" s="24" t="s">
        <v>1100</v>
      </c>
      <c r="D20" s="14">
        <v>2029390</v>
      </c>
      <c r="E20" s="24" t="s">
        <v>1131</v>
      </c>
      <c r="F20" s="18" t="s">
        <v>1175</v>
      </c>
      <c r="G20" s="54">
        <v>2994.82</v>
      </c>
      <c r="H20" s="18" t="s">
        <v>20</v>
      </c>
      <c r="I20" s="29" t="s">
        <v>19</v>
      </c>
      <c r="J20" s="72" t="s">
        <v>1197</v>
      </c>
      <c r="K20" s="24" t="s">
        <v>1100</v>
      </c>
      <c r="L20" s="32">
        <v>0</v>
      </c>
      <c r="M20" s="14">
        <v>752</v>
      </c>
      <c r="N20" s="24" t="s">
        <v>1170</v>
      </c>
      <c r="O20" s="57">
        <f t="shared" si="1"/>
        <v>2994.82</v>
      </c>
      <c r="P20" s="33">
        <v>839</v>
      </c>
      <c r="Q20" s="18" t="s">
        <v>1182</v>
      </c>
      <c r="R20" s="21">
        <v>0</v>
      </c>
    </row>
    <row r="21" spans="1:18" ht="24" customHeight="1">
      <c r="A21" s="7">
        <v>12</v>
      </c>
      <c r="B21" s="14">
        <v>13502</v>
      </c>
      <c r="C21" s="24" t="s">
        <v>1131</v>
      </c>
      <c r="D21" s="14">
        <v>2029378</v>
      </c>
      <c r="E21" s="24" t="s">
        <v>1147</v>
      </c>
      <c r="F21" s="18" t="s">
        <v>1175</v>
      </c>
      <c r="G21" s="54">
        <v>3376.7</v>
      </c>
      <c r="H21" s="18" t="s">
        <v>20</v>
      </c>
      <c r="I21" s="29" t="s">
        <v>19</v>
      </c>
      <c r="J21" s="72" t="s">
        <v>1198</v>
      </c>
      <c r="K21" s="24" t="s">
        <v>1131</v>
      </c>
      <c r="L21" s="32">
        <v>0</v>
      </c>
      <c r="M21" s="14">
        <v>747</v>
      </c>
      <c r="N21" s="24" t="s">
        <v>1170</v>
      </c>
      <c r="O21" s="57">
        <f t="shared" si="1"/>
        <v>3376.7</v>
      </c>
      <c r="P21" s="33">
        <v>839</v>
      </c>
      <c r="Q21" s="18" t="s">
        <v>1182</v>
      </c>
      <c r="R21" s="21">
        <v>0</v>
      </c>
    </row>
  </sheetData>
  <sheetProtection/>
  <mergeCells count="21"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</mergeCell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16463</v>
      </c>
      <c r="C10" s="19" t="s">
        <v>1200</v>
      </c>
      <c r="D10" s="76">
        <v>130016251609</v>
      </c>
      <c r="E10" s="19" t="s">
        <v>1201</v>
      </c>
      <c r="F10" s="29" t="s">
        <v>1202</v>
      </c>
      <c r="G10" s="54">
        <v>22415.88</v>
      </c>
      <c r="H10" s="29" t="s">
        <v>20</v>
      </c>
      <c r="I10" s="29" t="s">
        <v>19</v>
      </c>
      <c r="J10" s="71" t="s">
        <v>1203</v>
      </c>
      <c r="K10" s="56" t="s">
        <v>1204</v>
      </c>
      <c r="L10" s="32">
        <v>0</v>
      </c>
      <c r="M10" s="32">
        <v>22</v>
      </c>
      <c r="N10" s="56" t="s">
        <v>1204</v>
      </c>
      <c r="O10" s="57">
        <f>G10</f>
        <v>22415.88</v>
      </c>
      <c r="P10" s="58">
        <v>846</v>
      </c>
      <c r="Q10" s="18" t="s">
        <v>1205</v>
      </c>
      <c r="R10" s="21">
        <v>0</v>
      </c>
      <c r="S10" s="2"/>
    </row>
    <row r="11" spans="1:19" s="9" customFormat="1" ht="29.25" customHeight="1">
      <c r="A11" s="7">
        <v>2</v>
      </c>
      <c r="B11" s="18">
        <v>15771</v>
      </c>
      <c r="C11" s="19" t="s">
        <v>1199</v>
      </c>
      <c r="D11" s="18">
        <v>21580</v>
      </c>
      <c r="E11" s="19" t="s">
        <v>1199</v>
      </c>
      <c r="F11" s="29" t="s">
        <v>1206</v>
      </c>
      <c r="G11" s="54">
        <v>1202.63</v>
      </c>
      <c r="H11" s="29" t="s">
        <v>20</v>
      </c>
      <c r="I11" s="29" t="s">
        <v>19</v>
      </c>
      <c r="J11" s="71" t="s">
        <v>1207</v>
      </c>
      <c r="K11" s="56" t="s">
        <v>1170</v>
      </c>
      <c r="L11" s="32">
        <v>0</v>
      </c>
      <c r="M11" s="32">
        <v>16</v>
      </c>
      <c r="N11" s="56" t="s">
        <v>1204</v>
      </c>
      <c r="O11" s="57">
        <f>G11</f>
        <v>1202.63</v>
      </c>
      <c r="P11" s="58">
        <v>847</v>
      </c>
      <c r="Q11" s="18" t="s">
        <v>1205</v>
      </c>
      <c r="R11" s="21">
        <v>0</v>
      </c>
      <c r="S11" s="2"/>
    </row>
    <row r="12" spans="1:18" ht="32.25" customHeight="1">
      <c r="A12" s="7">
        <v>3</v>
      </c>
      <c r="B12" s="14">
        <v>697</v>
      </c>
      <c r="C12" s="24" t="s">
        <v>1208</v>
      </c>
      <c r="D12" s="25">
        <v>131871</v>
      </c>
      <c r="E12" s="24" t="s">
        <v>1209</v>
      </c>
      <c r="F12" s="18" t="s">
        <v>1210</v>
      </c>
      <c r="G12" s="54">
        <v>1639.45</v>
      </c>
      <c r="H12" s="18" t="s">
        <v>20</v>
      </c>
      <c r="I12" s="29" t="s">
        <v>19</v>
      </c>
      <c r="J12" s="72" t="s">
        <v>1211</v>
      </c>
      <c r="K12" s="24" t="s">
        <v>1100</v>
      </c>
      <c r="L12" s="32">
        <v>0</v>
      </c>
      <c r="M12" s="33">
        <v>745</v>
      </c>
      <c r="N12" s="30" t="s">
        <v>1170</v>
      </c>
      <c r="O12" s="57">
        <f>G12</f>
        <v>1639.45</v>
      </c>
      <c r="P12" s="33">
        <v>848</v>
      </c>
      <c r="Q12" s="18" t="s">
        <v>1205</v>
      </c>
      <c r="R12" s="21">
        <v>0</v>
      </c>
    </row>
    <row r="13" spans="1:18" ht="27.75" customHeight="1">
      <c r="A13" s="7">
        <v>4</v>
      </c>
      <c r="B13" s="14">
        <v>698</v>
      </c>
      <c r="C13" s="24" t="s">
        <v>1208</v>
      </c>
      <c r="D13" s="14">
        <v>131866</v>
      </c>
      <c r="E13" s="24" t="s">
        <v>1115</v>
      </c>
      <c r="F13" s="18" t="s">
        <v>1210</v>
      </c>
      <c r="G13" s="54">
        <v>1827.1</v>
      </c>
      <c r="H13" s="18" t="s">
        <v>20</v>
      </c>
      <c r="I13" s="29" t="s">
        <v>19</v>
      </c>
      <c r="J13" s="72" t="s">
        <v>1212</v>
      </c>
      <c r="K13" s="24" t="s">
        <v>1100</v>
      </c>
      <c r="L13" s="32">
        <v>0</v>
      </c>
      <c r="M13" s="14">
        <v>746</v>
      </c>
      <c r="N13" s="24" t="s">
        <v>1170</v>
      </c>
      <c r="O13" s="57">
        <f>G13</f>
        <v>1827.1</v>
      </c>
      <c r="P13" s="33">
        <v>848</v>
      </c>
      <c r="Q13" s="18" t="s">
        <v>1205</v>
      </c>
      <c r="R13" s="21"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B7:B8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16224</v>
      </c>
      <c r="C10" s="19" t="s">
        <v>1213</v>
      </c>
      <c r="D10" s="76">
        <v>36162</v>
      </c>
      <c r="E10" s="19" t="s">
        <v>1214</v>
      </c>
      <c r="F10" s="29" t="s">
        <v>1154</v>
      </c>
      <c r="G10" s="54">
        <v>23.79</v>
      </c>
      <c r="H10" s="29" t="s">
        <v>20</v>
      </c>
      <c r="I10" s="29" t="s">
        <v>19</v>
      </c>
      <c r="J10" s="71" t="s">
        <v>1215</v>
      </c>
      <c r="K10" s="56" t="s">
        <v>1216</v>
      </c>
      <c r="L10" s="32">
        <v>0</v>
      </c>
      <c r="M10" s="32">
        <v>28</v>
      </c>
      <c r="N10" s="56" t="s">
        <v>1216</v>
      </c>
      <c r="O10" s="57">
        <f>G10</f>
        <v>23.79</v>
      </c>
      <c r="P10" s="58">
        <v>877</v>
      </c>
      <c r="Q10" s="18" t="s">
        <v>1217</v>
      </c>
      <c r="R10" s="21">
        <v>0</v>
      </c>
      <c r="S10" s="2"/>
    </row>
    <row r="11" spans="1:19" s="9" customFormat="1" ht="29.25" customHeight="1">
      <c r="A11" s="7">
        <v>2</v>
      </c>
      <c r="B11" s="18">
        <v>830</v>
      </c>
      <c r="C11" s="19" t="s">
        <v>1216</v>
      </c>
      <c r="D11" s="18">
        <v>341</v>
      </c>
      <c r="E11" s="19" t="s">
        <v>1213</v>
      </c>
      <c r="F11" s="29" t="s">
        <v>1183</v>
      </c>
      <c r="G11" s="54">
        <v>1042.42</v>
      </c>
      <c r="H11" s="29" t="s">
        <v>20</v>
      </c>
      <c r="I11" s="29" t="s">
        <v>19</v>
      </c>
      <c r="J11" s="71" t="s">
        <v>1218</v>
      </c>
      <c r="K11" s="56" t="s">
        <v>1200</v>
      </c>
      <c r="L11" s="32">
        <v>0</v>
      </c>
      <c r="M11" s="32">
        <v>39</v>
      </c>
      <c r="N11" s="56" t="s">
        <v>1219</v>
      </c>
      <c r="O11" s="57">
        <f>G11</f>
        <v>1042.42</v>
      </c>
      <c r="P11" s="58">
        <v>878</v>
      </c>
      <c r="Q11" s="18" t="s">
        <v>1217</v>
      </c>
      <c r="R11" s="21">
        <v>0</v>
      </c>
      <c r="S11" s="2"/>
    </row>
    <row r="12" spans="1:18" ht="32.25" customHeight="1">
      <c r="A12" s="7">
        <v>3</v>
      </c>
      <c r="B12" s="14">
        <v>829</v>
      </c>
      <c r="C12" s="24" t="s">
        <v>1216</v>
      </c>
      <c r="D12" s="25">
        <v>346</v>
      </c>
      <c r="E12" s="24" t="s">
        <v>1213</v>
      </c>
      <c r="F12" s="29" t="s">
        <v>1183</v>
      </c>
      <c r="G12" s="54">
        <v>9637.81</v>
      </c>
      <c r="H12" s="18" t="s">
        <v>20</v>
      </c>
      <c r="I12" s="29" t="s">
        <v>19</v>
      </c>
      <c r="J12" s="72" t="s">
        <v>1220</v>
      </c>
      <c r="K12" s="24" t="s">
        <v>1200</v>
      </c>
      <c r="L12" s="32">
        <v>0</v>
      </c>
      <c r="M12" s="33">
        <v>40</v>
      </c>
      <c r="N12" s="30" t="s">
        <v>1219</v>
      </c>
      <c r="O12" s="57">
        <f>G12</f>
        <v>9637.81</v>
      </c>
      <c r="P12" s="33">
        <v>878</v>
      </c>
      <c r="Q12" s="18" t="s">
        <v>1217</v>
      </c>
      <c r="R12" s="21">
        <v>0</v>
      </c>
    </row>
    <row r="13" spans="1:18" ht="32.25" customHeight="1">
      <c r="A13" s="7">
        <v>4</v>
      </c>
      <c r="B13" s="14">
        <v>16217</v>
      </c>
      <c r="C13" s="24" t="s">
        <v>1213</v>
      </c>
      <c r="D13" s="25">
        <v>104492</v>
      </c>
      <c r="E13" s="24" t="s">
        <v>1221</v>
      </c>
      <c r="F13" s="18" t="s">
        <v>1222</v>
      </c>
      <c r="G13" s="54">
        <v>239.46</v>
      </c>
      <c r="H13" s="18" t="s">
        <v>20</v>
      </c>
      <c r="I13" s="29" t="s">
        <v>19</v>
      </c>
      <c r="J13" s="72" t="s">
        <v>1223</v>
      </c>
      <c r="K13" s="24" t="s">
        <v>1216</v>
      </c>
      <c r="L13" s="32">
        <v>0</v>
      </c>
      <c r="M13" s="33">
        <v>29</v>
      </c>
      <c r="N13" s="30" t="s">
        <v>1216</v>
      </c>
      <c r="O13" s="57">
        <f>G13</f>
        <v>239.46</v>
      </c>
      <c r="P13" s="33">
        <v>879</v>
      </c>
      <c r="Q13" s="18" t="s">
        <v>1217</v>
      </c>
      <c r="R13" s="21">
        <v>0</v>
      </c>
    </row>
    <row r="14" spans="1:18" ht="27.75" customHeight="1">
      <c r="A14" s="7">
        <v>5</v>
      </c>
      <c r="B14" s="14">
        <v>16733</v>
      </c>
      <c r="C14" s="24" t="s">
        <v>1219</v>
      </c>
      <c r="D14" s="14">
        <v>399</v>
      </c>
      <c r="E14" s="24" t="s">
        <v>1224</v>
      </c>
      <c r="F14" s="18" t="s">
        <v>1225</v>
      </c>
      <c r="G14" s="54">
        <v>100</v>
      </c>
      <c r="H14" s="18" t="s">
        <v>20</v>
      </c>
      <c r="I14" s="29" t="s">
        <v>19</v>
      </c>
      <c r="J14" s="72" t="s">
        <v>1226</v>
      </c>
      <c r="K14" s="24" t="s">
        <v>1219</v>
      </c>
      <c r="L14" s="32">
        <v>0</v>
      </c>
      <c r="M14" s="14">
        <v>50</v>
      </c>
      <c r="N14" s="24" t="s">
        <v>1219</v>
      </c>
      <c r="O14" s="57">
        <f>G14</f>
        <v>100</v>
      </c>
      <c r="P14" s="33">
        <v>880</v>
      </c>
      <c r="Q14" s="18" t="s">
        <v>1217</v>
      </c>
      <c r="R14" s="21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P6:Q6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</mergeCells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7" sqref="E7:E8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17122</v>
      </c>
      <c r="C10" s="19" t="s">
        <v>1236</v>
      </c>
      <c r="D10" s="76">
        <v>237137817</v>
      </c>
      <c r="E10" s="19" t="s">
        <v>1219</v>
      </c>
      <c r="F10" s="29" t="s">
        <v>1233</v>
      </c>
      <c r="G10" s="77">
        <v>-222.22</v>
      </c>
      <c r="H10" s="29" t="s">
        <v>20</v>
      </c>
      <c r="I10" s="29" t="s">
        <v>19</v>
      </c>
      <c r="J10" s="71" t="s">
        <v>1234</v>
      </c>
      <c r="K10" s="56" t="s">
        <v>1232</v>
      </c>
      <c r="L10" s="32">
        <v>0</v>
      </c>
      <c r="M10" s="32">
        <v>63</v>
      </c>
      <c r="N10" s="56" t="s">
        <v>1235</v>
      </c>
      <c r="O10" s="77">
        <f>G10</f>
        <v>-222.22</v>
      </c>
      <c r="P10" s="58">
        <v>897</v>
      </c>
      <c r="Q10" s="18" t="s">
        <v>1235</v>
      </c>
      <c r="R10" s="21">
        <v>0</v>
      </c>
      <c r="S10" s="2"/>
    </row>
    <row r="11" spans="1:19" s="9" customFormat="1" ht="29.25" customHeight="1">
      <c r="A11" s="7">
        <v>2</v>
      </c>
      <c r="B11" s="18">
        <v>17123</v>
      </c>
      <c r="C11" s="19" t="s">
        <v>1236</v>
      </c>
      <c r="D11" s="18">
        <v>237140304</v>
      </c>
      <c r="E11" s="19" t="s">
        <v>1236</v>
      </c>
      <c r="F11" s="29" t="s">
        <v>1233</v>
      </c>
      <c r="G11" s="54">
        <v>3087.35</v>
      </c>
      <c r="H11" s="29" t="s">
        <v>20</v>
      </c>
      <c r="I11" s="29" t="s">
        <v>19</v>
      </c>
      <c r="J11" s="71" t="s">
        <v>1237</v>
      </c>
      <c r="K11" s="56" t="s">
        <v>1232</v>
      </c>
      <c r="L11" s="32">
        <v>0</v>
      </c>
      <c r="M11" s="32">
        <v>61</v>
      </c>
      <c r="N11" s="56" t="s">
        <v>1235</v>
      </c>
      <c r="O11" s="57">
        <f>G11</f>
        <v>3087.35</v>
      </c>
      <c r="P11" s="58">
        <v>897</v>
      </c>
      <c r="Q11" s="18" t="s">
        <v>1235</v>
      </c>
      <c r="R11" s="21">
        <v>0</v>
      </c>
      <c r="S11" s="2"/>
    </row>
    <row r="12" spans="1:18" ht="32.25" customHeight="1">
      <c r="A12" s="7">
        <v>3</v>
      </c>
      <c r="B12" s="14">
        <v>17124</v>
      </c>
      <c r="C12" s="24" t="s">
        <v>1236</v>
      </c>
      <c r="D12" s="25">
        <v>237140300</v>
      </c>
      <c r="E12" s="24" t="s">
        <v>1236</v>
      </c>
      <c r="F12" s="29" t="s">
        <v>1233</v>
      </c>
      <c r="G12" s="54">
        <v>87272.21</v>
      </c>
      <c r="H12" s="18" t="s">
        <v>20</v>
      </c>
      <c r="I12" s="29" t="s">
        <v>19</v>
      </c>
      <c r="J12" s="71" t="s">
        <v>1237</v>
      </c>
      <c r="K12" s="24" t="s">
        <v>1232</v>
      </c>
      <c r="L12" s="32">
        <v>0</v>
      </c>
      <c r="M12" s="33">
        <v>62</v>
      </c>
      <c r="N12" s="30" t="s">
        <v>1235</v>
      </c>
      <c r="O12" s="57">
        <f>G12</f>
        <v>87272.21</v>
      </c>
      <c r="P12" s="33">
        <v>897</v>
      </c>
      <c r="Q12" s="18" t="s">
        <v>1235</v>
      </c>
      <c r="R12" s="21">
        <v>0</v>
      </c>
    </row>
  </sheetData>
  <sheetProtection/>
  <mergeCells count="21"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Marinela Savu</cp:lastModifiedBy>
  <cp:lastPrinted>2023-05-10T08:35:12Z</cp:lastPrinted>
  <dcterms:created xsi:type="dcterms:W3CDTF">2012-08-13T17:06:02Z</dcterms:created>
  <dcterms:modified xsi:type="dcterms:W3CDTF">2023-06-19T10:30:38Z</dcterms:modified>
  <cp:category/>
  <cp:version/>
  <cp:contentType/>
  <cp:contentStatus/>
</cp:coreProperties>
</file>